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_html\chem281\281lab\Magnetic\"/>
    </mc:Choice>
  </mc:AlternateContent>
  <bookViews>
    <workbookView xWindow="240" yWindow="105" windowWidth="11475" windowHeight="67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3" i="1" l="1"/>
  <c r="C25" i="1"/>
  <c r="F19" i="1"/>
  <c r="F18" i="1"/>
  <c r="F17" i="1"/>
  <c r="F16" i="1"/>
  <c r="F15" i="1"/>
  <c r="F9" i="1" l="1"/>
  <c r="H9" i="1" s="1"/>
  <c r="C20" i="1" s="1"/>
  <c r="F8" i="1"/>
  <c r="H8" i="1" s="1"/>
  <c r="C19" i="1" s="1"/>
  <c r="F7" i="1"/>
  <c r="H7" i="1" s="1"/>
  <c r="C18" i="1" s="1"/>
  <c r="F6" i="1"/>
  <c r="H6" i="1" s="1"/>
  <c r="C17" i="1" s="1"/>
  <c r="F5" i="1"/>
  <c r="H5" i="1" s="1"/>
  <c r="C16" i="1" s="1"/>
  <c r="F4" i="1"/>
  <c r="H4" i="1" s="1"/>
  <c r="C15" i="1" s="1"/>
  <c r="F3" i="1"/>
  <c r="C14" i="1" s="1"/>
  <c r="C30" i="1" l="1"/>
  <c r="C31" i="1"/>
  <c r="C29" i="1"/>
  <c r="C27" i="1" l="1"/>
  <c r="C28" i="1"/>
  <c r="C26" i="1"/>
</calcChain>
</file>

<file path=xl/sharedStrings.xml><?xml version="1.0" encoding="utf-8"?>
<sst xmlns="http://schemas.openxmlformats.org/spreadsheetml/2006/main" count="61" uniqueCount="33">
  <si>
    <r>
      <t>C</t>
    </r>
    <r>
      <rPr>
        <vertAlign val="subscript"/>
        <sz val="11"/>
        <color theme="1"/>
        <rFont val="Calibri"/>
        <family val="2"/>
        <scheme val="minor"/>
      </rPr>
      <t>bal</t>
    </r>
  </si>
  <si>
    <r>
      <t>X</t>
    </r>
    <r>
      <rPr>
        <vertAlign val="subscript"/>
        <sz val="11"/>
        <color theme="1"/>
        <rFont val="Calibri"/>
        <family val="2"/>
        <scheme val="minor"/>
      </rPr>
      <t>g</t>
    </r>
  </si>
  <si>
    <r>
      <t>χ</t>
    </r>
    <r>
      <rPr>
        <vertAlign val="subscript"/>
        <sz val="11"/>
        <color theme="1"/>
        <rFont val="Calibri"/>
        <family val="2"/>
        <scheme val="minor"/>
      </rPr>
      <t>m</t>
    </r>
  </si>
  <si>
    <t>MnSO4.H20</t>
  </si>
  <si>
    <t>CoCl2.6H2O</t>
  </si>
  <si>
    <t>Hg[Co(SCN)4]</t>
  </si>
  <si>
    <t>Molar Mass</t>
  </si>
  <si>
    <t>CuSO4.5H2O</t>
  </si>
  <si>
    <r>
      <t>u</t>
    </r>
    <r>
      <rPr>
        <vertAlign val="subscript"/>
        <sz val="11"/>
        <color theme="1"/>
        <rFont val="Calibri"/>
        <family val="2"/>
        <scheme val="minor"/>
      </rPr>
      <t>eff</t>
    </r>
  </si>
  <si>
    <t>NiSO4.6H2O</t>
  </si>
  <si>
    <t>FeSO4.7H2O</t>
  </si>
  <si>
    <t>Fe(NH4)(SO4)2.12H2O</t>
  </si>
  <si>
    <t>m(mg)</t>
  </si>
  <si>
    <r>
      <t>R-R</t>
    </r>
    <r>
      <rPr>
        <vertAlign val="subscript"/>
        <sz val="11"/>
        <color theme="1"/>
        <rFont val="Calibri"/>
        <family val="2"/>
        <scheme val="minor"/>
      </rPr>
      <t>0(</t>
    </r>
    <r>
      <rPr>
        <vertAlign val="subscript"/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scheme val="minor"/>
      </rPr>
      <t>g)</t>
    </r>
  </si>
  <si>
    <r>
      <t>R(mass+tube)(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g)</t>
    </r>
  </si>
  <si>
    <t>Unparied ele.</t>
  </si>
  <si>
    <r>
      <t>Spin only μ</t>
    </r>
    <r>
      <rPr>
        <b/>
        <vertAlign val="subscript"/>
        <sz val="11"/>
        <color theme="1"/>
        <rFont val="Calibri"/>
        <family val="2"/>
        <scheme val="minor"/>
      </rPr>
      <t>so</t>
    </r>
    <r>
      <rPr>
        <b/>
        <sz val="11"/>
        <color theme="1"/>
        <rFont val="Calibri"/>
        <family val="2"/>
        <scheme val="minor"/>
      </rPr>
      <t xml:space="preserve"> / B.M. calculation</t>
    </r>
  </si>
  <si>
    <t># Electrons</t>
  </si>
  <si>
    <r>
      <t>μ</t>
    </r>
    <r>
      <rPr>
        <b/>
        <vertAlign val="subscript"/>
        <sz val="11"/>
        <color theme="1"/>
        <rFont val="Calibri"/>
        <family val="2"/>
        <scheme val="minor"/>
      </rPr>
      <t>so</t>
    </r>
    <r>
      <rPr>
        <b/>
        <sz val="11"/>
        <color theme="1"/>
        <rFont val="Calibri"/>
        <family val="2"/>
        <scheme val="minor"/>
      </rPr>
      <t xml:space="preserve"> / B.M.</t>
    </r>
  </si>
  <si>
    <r>
      <t>μ</t>
    </r>
    <r>
      <rPr>
        <b/>
        <vertAlign val="subscript"/>
        <sz val="11"/>
        <color theme="1"/>
        <rFont val="Calibri"/>
        <family val="2"/>
        <scheme val="minor"/>
      </rPr>
      <t>obs</t>
    </r>
    <r>
      <rPr>
        <b/>
        <sz val="11"/>
        <color theme="1"/>
        <rFont val="Calibri"/>
        <family val="2"/>
        <scheme val="minor"/>
      </rPr>
      <t xml:space="preserve"> / B.M.</t>
    </r>
  </si>
  <si>
    <t>1.6-1.7</t>
  </si>
  <si>
    <t>2.7-2.9</t>
  </si>
  <si>
    <t>3.7-3.9</t>
  </si>
  <si>
    <t>4.7-4.9</t>
  </si>
  <si>
    <t>5.6-6.1</t>
  </si>
  <si>
    <t>l(sample height)</t>
  </si>
  <si>
    <r>
      <t>R</t>
    </r>
    <r>
      <rPr>
        <vertAlign val="subscript"/>
        <sz val="11"/>
        <color theme="1"/>
        <rFont val="Calibri"/>
        <family val="2"/>
        <scheme val="minor"/>
      </rPr>
      <t>0(mg)</t>
    </r>
    <r>
      <rPr>
        <sz val="11"/>
        <color theme="1"/>
        <rFont val="Calibri"/>
        <family val="2"/>
        <scheme val="minor"/>
      </rPr>
      <t xml:space="preserve"> </t>
    </r>
  </si>
  <si>
    <t>μso / B.M. =2.00 *Sqrt (S(S+1))</t>
  </si>
  <si>
    <r>
      <rPr>
        <b/>
        <sz val="11"/>
        <color theme="1"/>
        <rFont val="Calibri"/>
        <family val="2"/>
        <scheme val="minor"/>
      </rPr>
      <t>χ</t>
    </r>
    <r>
      <rPr>
        <b/>
        <vertAlign val="subscript"/>
        <sz val="11"/>
        <color theme="1"/>
        <rFont val="Calibri"/>
        <family val="2"/>
        <scheme val="minor"/>
      </rPr>
      <t xml:space="preserve">m </t>
    </r>
    <r>
      <rPr>
        <b/>
        <sz val="11"/>
        <color theme="1"/>
        <rFont val="Calibri"/>
        <family val="2"/>
        <scheme val="minor"/>
      </rPr>
      <t>= (χ</t>
    </r>
    <r>
      <rPr>
        <b/>
        <vertAlign val="subscript"/>
        <sz val="11"/>
        <color theme="1"/>
        <rFont val="Calibri"/>
        <family val="2"/>
        <scheme val="minor"/>
      </rPr>
      <t>g</t>
    </r>
    <r>
      <rPr>
        <b/>
        <sz val="11"/>
        <color theme="1"/>
        <rFont val="Calibri"/>
        <family val="2"/>
        <scheme val="minor"/>
      </rPr>
      <t>)(molar mass)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</si>
  <si>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 xml:space="preserve">eff </t>
    </r>
    <r>
      <rPr>
        <b/>
        <sz val="11"/>
        <color theme="1"/>
        <rFont val="Calibri"/>
        <family val="2"/>
        <scheme val="minor"/>
      </rPr>
      <t>= 2.83 [(X</t>
    </r>
    <r>
      <rPr>
        <b/>
        <vertAlign val="subscript"/>
        <sz val="11"/>
        <color theme="1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>)(T)]</t>
    </r>
    <r>
      <rPr>
        <b/>
        <vertAlign val="superscript"/>
        <sz val="11"/>
        <color theme="1"/>
        <rFont val="Calibri"/>
        <family val="2"/>
        <scheme val="minor"/>
      </rPr>
      <t>1/2</t>
    </r>
  </si>
  <si>
    <t>S=n/2</t>
  </si>
  <si>
    <t>m in grams</t>
  </si>
  <si>
    <r>
      <rPr>
        <b/>
        <sz val="11"/>
        <color theme="1"/>
        <rFont val="Calibri"/>
        <family val="2"/>
        <scheme val="minor"/>
      </rPr>
      <t>X</t>
    </r>
    <r>
      <rPr>
        <b/>
        <vertAlign val="subscript"/>
        <sz val="11"/>
        <color theme="1"/>
        <rFont val="Calibri"/>
        <family val="2"/>
        <scheme val="minor"/>
      </rPr>
      <t>g =</t>
    </r>
    <r>
      <rPr>
        <b/>
        <sz val="11"/>
        <color theme="1"/>
        <rFont val="Calibri"/>
        <family val="2"/>
        <scheme val="minor"/>
      </rPr>
      <t xml:space="preserve"> C</t>
    </r>
    <r>
      <rPr>
        <b/>
        <vertAlign val="subscript"/>
        <sz val="11"/>
        <color theme="1"/>
        <rFont val="Calibri"/>
        <family val="2"/>
        <scheme val="minor"/>
      </rPr>
      <t>bal</t>
    </r>
    <r>
      <rPr>
        <b/>
        <sz val="11"/>
        <color theme="1"/>
        <rFont val="Calibri"/>
        <family val="2"/>
        <scheme val="minor"/>
      </rPr>
      <t>(l)(R-R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)/10</t>
    </r>
    <r>
      <rPr>
        <b/>
        <vertAlign val="super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 xml:space="preserve"> *(m)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</si>
</sst>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vertAlign val="subscript"/>
      <sz val="11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J12" sqref="J12"/>
    </sheetView>
  </sheetViews>
  <sheetFormatPr defaultRowHeight="15" x14ac:dyDescent="0.25"/>
  <cols>
    <col min="1" max="1" width="19" customWidth="1"/>
    <col min="2" max="2" width="11.28515625" customWidth="1"/>
    <col min="3" max="3" width="14.140625" customWidth="1"/>
    <col min="4" max="4" width="11.140625" customWidth="1"/>
    <col min="6" max="6" width="14.5703125" customWidth="1"/>
    <col min="7" max="7" width="13.85546875" customWidth="1"/>
    <col min="8" max="8" width="10.140625" customWidth="1"/>
    <col min="10" max="10" width="12.42578125" customWidth="1"/>
  </cols>
  <sheetData>
    <row r="1" spans="1:9" ht="18" x14ac:dyDescent="0.35">
      <c r="B1" t="s">
        <v>0</v>
      </c>
      <c r="C1" t="s">
        <v>25</v>
      </c>
      <c r="D1" t="s">
        <v>26</v>
      </c>
      <c r="E1" t="s">
        <v>14</v>
      </c>
      <c r="F1" t="s">
        <v>13</v>
      </c>
      <c r="G1" t="s">
        <v>12</v>
      </c>
      <c r="H1" t="s">
        <v>1</v>
      </c>
    </row>
    <row r="3" spans="1:9" x14ac:dyDescent="0.25">
      <c r="A3" t="s">
        <v>3</v>
      </c>
      <c r="B3" s="1">
        <v>356600</v>
      </c>
      <c r="C3">
        <v>1.37</v>
      </c>
      <c r="D3">
        <v>25000</v>
      </c>
      <c r="E3">
        <v>25700</v>
      </c>
      <c r="F3">
        <f>E3-D3</f>
        <v>700</v>
      </c>
      <c r="G3">
        <v>0.25</v>
      </c>
      <c r="H3" s="1">
        <f>(B3*1*F3)/(1000000000)*(G3/1000)</f>
        <v>6.240500000000001E-5</v>
      </c>
    </row>
    <row r="4" spans="1:9" x14ac:dyDescent="0.25">
      <c r="A4" t="s">
        <v>4</v>
      </c>
      <c r="B4" s="1">
        <v>356600</v>
      </c>
      <c r="C4">
        <v>1.37</v>
      </c>
      <c r="D4">
        <v>28999.999999999996</v>
      </c>
      <c r="E4">
        <v>29399.999999999996</v>
      </c>
      <c r="F4">
        <f t="shared" ref="F4:F9" si="0">E4-D4</f>
        <v>400</v>
      </c>
      <c r="G4">
        <v>0.28999999999999998</v>
      </c>
      <c r="H4" s="1">
        <f>(B4*1*F4)/(1000000000)*(G4/1000)</f>
        <v>4.1365599999999996E-5</v>
      </c>
    </row>
    <row r="5" spans="1:9" x14ac:dyDescent="0.25">
      <c r="A5" t="s">
        <v>5</v>
      </c>
      <c r="B5" s="1">
        <v>356600</v>
      </c>
      <c r="C5">
        <v>1.37</v>
      </c>
      <c r="D5">
        <v>19000</v>
      </c>
      <c r="E5">
        <v>19250</v>
      </c>
      <c r="F5">
        <f t="shared" si="0"/>
        <v>250</v>
      </c>
      <c r="G5">
        <v>0.19</v>
      </c>
      <c r="H5" s="1">
        <f>(B5*1*F5)/(1000000000)*(G5/1000)</f>
        <v>1.6938500000000001E-5</v>
      </c>
    </row>
    <row r="6" spans="1:9" x14ac:dyDescent="0.25">
      <c r="A6" t="s">
        <v>7</v>
      </c>
      <c r="B6" s="1">
        <v>356600</v>
      </c>
      <c r="C6">
        <v>1.37</v>
      </c>
      <c r="D6">
        <v>26000</v>
      </c>
      <c r="E6">
        <v>26075</v>
      </c>
      <c r="F6">
        <f t="shared" si="0"/>
        <v>75</v>
      </c>
      <c r="G6">
        <v>0.26</v>
      </c>
      <c r="H6" s="1">
        <f>(B6*1*F6)/(1000000000)*(G6/1000)</f>
        <v>6.9537000000000009E-6</v>
      </c>
    </row>
    <row r="7" spans="1:9" x14ac:dyDescent="0.25">
      <c r="A7" t="s">
        <v>9</v>
      </c>
      <c r="B7" s="1">
        <v>356600</v>
      </c>
      <c r="C7">
        <v>1.37</v>
      </c>
      <c r="D7">
        <v>25000</v>
      </c>
      <c r="E7">
        <v>25100</v>
      </c>
      <c r="F7">
        <f t="shared" si="0"/>
        <v>100</v>
      </c>
      <c r="G7">
        <v>0.25</v>
      </c>
      <c r="H7" s="1">
        <f>(B7*1*F7)/(1000000000)*(G7/1000)</f>
        <v>8.9150000000000002E-6</v>
      </c>
    </row>
    <row r="8" spans="1:9" x14ac:dyDescent="0.25">
      <c r="A8" t="s">
        <v>10</v>
      </c>
      <c r="B8" s="1">
        <v>356600</v>
      </c>
      <c r="C8">
        <v>1.37</v>
      </c>
      <c r="D8">
        <v>35000</v>
      </c>
      <c r="E8">
        <v>35250</v>
      </c>
      <c r="F8">
        <f t="shared" si="0"/>
        <v>250</v>
      </c>
      <c r="G8">
        <v>0.35</v>
      </c>
      <c r="H8" s="1">
        <f>(B8*1*F8)/(1000000000)*(G8/1000)</f>
        <v>3.1202499999999998E-5</v>
      </c>
    </row>
    <row r="9" spans="1:9" x14ac:dyDescent="0.25">
      <c r="A9" t="s">
        <v>11</v>
      </c>
      <c r="B9" s="1">
        <v>356600</v>
      </c>
      <c r="C9">
        <v>1.37</v>
      </c>
      <c r="D9">
        <v>30000</v>
      </c>
      <c r="E9">
        <v>30250</v>
      </c>
      <c r="F9">
        <f t="shared" si="0"/>
        <v>250</v>
      </c>
      <c r="G9">
        <v>0.3</v>
      </c>
      <c r="H9" s="1">
        <f>(B9*1*F9)/(1000000000)*(G9/1000)</f>
        <v>2.6744999999999996E-5</v>
      </c>
    </row>
    <row r="10" spans="1:9" ht="14.45" x14ac:dyDescent="0.3">
      <c r="B10" s="1"/>
    </row>
    <row r="11" spans="1:9" ht="18.75" x14ac:dyDescent="0.35">
      <c r="B11" s="6" t="s">
        <v>28</v>
      </c>
      <c r="F11" s="6" t="s">
        <v>32</v>
      </c>
      <c r="H11" s="6" t="s">
        <v>31</v>
      </c>
    </row>
    <row r="12" spans="1:9" ht="18" x14ac:dyDescent="0.35">
      <c r="D12" s="6" t="s">
        <v>16</v>
      </c>
    </row>
    <row r="13" spans="1:9" ht="18" x14ac:dyDescent="0.35">
      <c r="B13" t="s">
        <v>6</v>
      </c>
      <c r="C13" t="s">
        <v>2</v>
      </c>
    </row>
    <row r="14" spans="1:9" ht="18" x14ac:dyDescent="0.35">
      <c r="A14" t="s">
        <v>3</v>
      </c>
      <c r="B14" s="2">
        <v>169.02</v>
      </c>
      <c r="C14" s="1">
        <f>H3*B14</f>
        <v>1.0547693100000002E-2</v>
      </c>
      <c r="E14" t="s">
        <v>17</v>
      </c>
      <c r="F14" s="6" t="s">
        <v>18</v>
      </c>
      <c r="H14" s="6" t="s">
        <v>19</v>
      </c>
      <c r="I14" s="6" t="s">
        <v>19</v>
      </c>
    </row>
    <row r="15" spans="1:9" ht="18" x14ac:dyDescent="0.25">
      <c r="A15" t="s">
        <v>4</v>
      </c>
      <c r="B15">
        <v>237.93</v>
      </c>
      <c r="C15" s="1">
        <f>H4*B15</f>
        <v>9.8421172080000001E-3</v>
      </c>
      <c r="D15" s="7"/>
      <c r="E15">
        <v>1</v>
      </c>
      <c r="F15">
        <f>2 * SQRT(((E15*(1/2))*(E15*(1/2)+1)))</f>
        <v>1.7320508075688772</v>
      </c>
      <c r="H15" t="s">
        <v>20</v>
      </c>
      <c r="I15" t="s">
        <v>20</v>
      </c>
    </row>
    <row r="16" spans="1:9" x14ac:dyDescent="0.25">
      <c r="A16" t="s">
        <v>5</v>
      </c>
      <c r="B16" s="3">
        <v>491.85719999999998</v>
      </c>
      <c r="C16" s="1">
        <f>H5*B16</f>
        <v>8.3313231821999997E-3</v>
      </c>
      <c r="E16">
        <v>2</v>
      </c>
      <c r="F16">
        <f t="shared" ref="F16:F19" si="1">2 * SQRT(((E16*(1/2))*(E16*(1/2)+1)))</f>
        <v>2.8284271247461903</v>
      </c>
      <c r="H16" t="s">
        <v>21</v>
      </c>
      <c r="I16" t="s">
        <v>21</v>
      </c>
    </row>
    <row r="17" spans="1:9" x14ac:dyDescent="0.25">
      <c r="A17" t="s">
        <v>7</v>
      </c>
      <c r="B17">
        <v>248.72</v>
      </c>
      <c r="C17" s="1">
        <f>H6*B17</f>
        <v>1.7295242640000001E-3</v>
      </c>
      <c r="E17">
        <v>3</v>
      </c>
      <c r="F17">
        <f t="shared" si="1"/>
        <v>3.872983346207417</v>
      </c>
      <c r="H17" t="s">
        <v>22</v>
      </c>
      <c r="I17" t="s">
        <v>22</v>
      </c>
    </row>
    <row r="18" spans="1:9" x14ac:dyDescent="0.25">
      <c r="A18" t="s">
        <v>9</v>
      </c>
      <c r="B18">
        <v>262.87</v>
      </c>
      <c r="C18" s="1">
        <f>H7*B18</f>
        <v>2.3434860499999999E-3</v>
      </c>
      <c r="E18">
        <v>4</v>
      </c>
      <c r="F18">
        <f t="shared" si="1"/>
        <v>4.8989794855663558</v>
      </c>
      <c r="H18" t="s">
        <v>23</v>
      </c>
      <c r="I18" t="s">
        <v>23</v>
      </c>
    </row>
    <row r="19" spans="1:9" x14ac:dyDescent="0.25">
      <c r="A19" t="s">
        <v>10</v>
      </c>
      <c r="B19">
        <v>278.053</v>
      </c>
      <c r="C19" s="1">
        <f>H8*B19</f>
        <v>8.6759487324999992E-3</v>
      </c>
      <c r="E19">
        <v>5</v>
      </c>
      <c r="F19">
        <f t="shared" si="1"/>
        <v>5.9160797830996161</v>
      </c>
      <c r="H19" t="s">
        <v>24</v>
      </c>
      <c r="I19" t="s">
        <v>24</v>
      </c>
    </row>
    <row r="20" spans="1:9" x14ac:dyDescent="0.25">
      <c r="A20" t="s">
        <v>11</v>
      </c>
      <c r="B20">
        <v>482.19</v>
      </c>
      <c r="C20" s="1">
        <f>H9*B20</f>
        <v>1.2896171549999998E-2</v>
      </c>
    </row>
    <row r="21" spans="1:9" x14ac:dyDescent="0.25">
      <c r="F21" s="6" t="s">
        <v>27</v>
      </c>
      <c r="I21" s="6" t="s">
        <v>30</v>
      </c>
    </row>
    <row r="22" spans="1:9" ht="18.75" x14ac:dyDescent="0.35">
      <c r="B22" s="6" t="s">
        <v>29</v>
      </c>
    </row>
    <row r="24" spans="1:9" ht="18" x14ac:dyDescent="0.35">
      <c r="A24" t="s">
        <v>15</v>
      </c>
      <c r="C24" t="s">
        <v>8</v>
      </c>
      <c r="D24" s="6" t="s">
        <v>18</v>
      </c>
    </row>
    <row r="25" spans="1:9" x14ac:dyDescent="0.25">
      <c r="A25">
        <v>5</v>
      </c>
      <c r="B25" t="s">
        <v>3</v>
      </c>
      <c r="C25" s="1">
        <f>2.83*(SQRT(C14*298.15))</f>
        <v>5.0186000293837036</v>
      </c>
      <c r="D25" t="s">
        <v>24</v>
      </c>
    </row>
    <row r="26" spans="1:9" x14ac:dyDescent="0.25">
      <c r="A26">
        <v>3</v>
      </c>
      <c r="B26" t="s">
        <v>4</v>
      </c>
      <c r="C26">
        <f t="shared" ref="C25:C31" si="2">2.83*(SQRT(C15*298.15))</f>
        <v>4.8478381127062331</v>
      </c>
      <c r="D26" t="s">
        <v>22</v>
      </c>
    </row>
    <row r="27" spans="1:9" x14ac:dyDescent="0.25">
      <c r="A27">
        <v>3</v>
      </c>
      <c r="B27" t="s">
        <v>5</v>
      </c>
      <c r="C27">
        <f t="shared" si="2"/>
        <v>4.4602667534401705</v>
      </c>
      <c r="D27" t="s">
        <v>22</v>
      </c>
    </row>
    <row r="28" spans="1:9" x14ac:dyDescent="0.25">
      <c r="A28">
        <v>1</v>
      </c>
      <c r="B28" t="s">
        <v>7</v>
      </c>
      <c r="C28">
        <f t="shared" si="2"/>
        <v>2.0322033922963207</v>
      </c>
      <c r="D28" t="s">
        <v>20</v>
      </c>
    </row>
    <row r="29" spans="1:9" x14ac:dyDescent="0.25">
      <c r="A29">
        <v>2</v>
      </c>
      <c r="B29" t="s">
        <v>9</v>
      </c>
      <c r="C29">
        <f t="shared" si="2"/>
        <v>2.3655657777190822</v>
      </c>
      <c r="D29" t="s">
        <v>21</v>
      </c>
    </row>
    <row r="30" spans="1:9" x14ac:dyDescent="0.25">
      <c r="A30">
        <v>4</v>
      </c>
      <c r="B30" t="s">
        <v>10</v>
      </c>
      <c r="C30">
        <f t="shared" si="2"/>
        <v>4.5515815768124916</v>
      </c>
      <c r="D30" t="s">
        <v>23</v>
      </c>
    </row>
    <row r="31" spans="1:9" x14ac:dyDescent="0.25">
      <c r="A31">
        <v>5</v>
      </c>
      <c r="B31" t="s">
        <v>11</v>
      </c>
      <c r="C31">
        <f t="shared" si="2"/>
        <v>5.5492493928128619</v>
      </c>
      <c r="D31" t="s">
        <v>24</v>
      </c>
    </row>
    <row r="34" spans="4:9" ht="18.75" x14ac:dyDescent="0.3">
      <c r="D34" s="5"/>
      <c r="E34" s="5"/>
      <c r="F34" s="5"/>
      <c r="G34" s="5"/>
      <c r="I34" s="4"/>
    </row>
    <row r="35" spans="4:9" x14ac:dyDescent="0.25">
      <c r="D35" s="1"/>
    </row>
    <row r="36" spans="4:9" x14ac:dyDescent="0.25">
      <c r="D36" s="1"/>
    </row>
    <row r="37" spans="4:9" x14ac:dyDescent="0.25">
      <c r="D37" s="1"/>
    </row>
    <row r="38" spans="4:9" x14ac:dyDescent="0.25">
      <c r="D38" s="1"/>
    </row>
    <row r="39" spans="4:9" x14ac:dyDescent="0.25">
      <c r="D39" s="1"/>
    </row>
    <row r="40" spans="4:9" x14ac:dyDescent="0.25">
      <c r="D40" s="1"/>
    </row>
    <row r="41" spans="4:9" x14ac:dyDescent="0.25">
      <c r="D41" s="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Louisiana Tech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Upali</dc:creator>
  <cp:lastModifiedBy>upali</cp:lastModifiedBy>
  <cp:lastPrinted>2016-01-05T22:23:54Z</cp:lastPrinted>
  <dcterms:created xsi:type="dcterms:W3CDTF">2011-03-16T21:00:48Z</dcterms:created>
  <dcterms:modified xsi:type="dcterms:W3CDTF">2016-01-05T22:25:27Z</dcterms:modified>
</cp:coreProperties>
</file>