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-165" windowWidth="13755" windowHeight="7170"/>
  </bookViews>
  <sheets>
    <sheet name="120-Final-N18" sheetId="1" r:id="rId1"/>
  </sheets>
  <calcPr calcId="0"/>
</workbook>
</file>

<file path=xl/calcChain.xml><?xml version="1.0" encoding="utf-8"?>
<calcChain xmlns="http://schemas.openxmlformats.org/spreadsheetml/2006/main">
  <c r="AV29" i="1"/>
  <c r="AV28"/>
  <c r="AV27"/>
  <c r="AV26"/>
  <c r="AV25"/>
  <c r="AV24"/>
  <c r="AV23"/>
  <c r="AV22"/>
  <c r="AV21"/>
  <c r="AV20"/>
  <c r="AV19"/>
  <c r="AV18"/>
  <c r="AV17"/>
  <c r="AV16"/>
  <c r="AV15"/>
  <c r="AV14"/>
  <c r="AV13"/>
  <c r="AV12"/>
  <c r="AV11"/>
  <c r="AV10"/>
  <c r="AV9"/>
  <c r="AV8"/>
  <c r="AV7"/>
  <c r="AV6"/>
  <c r="AV5"/>
  <c r="AV4"/>
  <c r="AV3"/>
  <c r="AV2"/>
  <c r="AZ29"/>
  <c r="AZ28"/>
  <c r="AZ27"/>
  <c r="AZ26"/>
  <c r="AZ25"/>
  <c r="AZ24"/>
  <c r="AZ23"/>
  <c r="AZ22"/>
  <c r="AZ21"/>
  <c r="AZ20"/>
  <c r="AZ19"/>
  <c r="AZ18"/>
  <c r="AZ17"/>
  <c r="AZ16"/>
  <c r="AZ15"/>
  <c r="AZ14"/>
  <c r="AZ13"/>
  <c r="AZ12"/>
  <c r="AZ11"/>
  <c r="AZ10"/>
  <c r="AZ9"/>
  <c r="AZ8"/>
  <c r="AZ7"/>
  <c r="AZ6"/>
  <c r="AZ5"/>
  <c r="AZ4"/>
  <c r="AZ3"/>
  <c r="AZ2"/>
  <c r="BC29"/>
  <c r="BC28"/>
  <c r="BC27"/>
  <c r="BC26"/>
  <c r="BC25"/>
  <c r="BC24"/>
  <c r="BC23"/>
  <c r="BC22"/>
  <c r="BC21"/>
  <c r="BC20"/>
  <c r="BC19"/>
  <c r="BC18"/>
  <c r="BC17"/>
  <c r="BC16"/>
  <c r="BC15"/>
  <c r="BC14"/>
  <c r="BC13"/>
  <c r="BC12"/>
  <c r="BC11"/>
  <c r="BC10"/>
  <c r="BC9"/>
  <c r="BC8"/>
  <c r="BC7"/>
  <c r="BC6"/>
  <c r="BC5"/>
  <c r="BC4"/>
  <c r="BC3"/>
  <c r="BC2"/>
  <c r="BF29"/>
  <c r="BF28"/>
  <c r="BF27"/>
  <c r="BF26"/>
  <c r="BF25"/>
  <c r="BF24"/>
  <c r="BF23"/>
  <c r="BF22"/>
  <c r="BF21"/>
  <c r="BF20"/>
  <c r="BF19"/>
  <c r="BF18"/>
  <c r="BF17"/>
  <c r="BF16"/>
  <c r="BF15"/>
  <c r="BF14"/>
  <c r="BF13"/>
  <c r="BF12"/>
  <c r="BF11"/>
  <c r="BF10"/>
  <c r="BF9"/>
  <c r="BF8"/>
  <c r="BF7"/>
  <c r="BF6"/>
  <c r="BF5"/>
  <c r="BF4"/>
  <c r="BF3"/>
  <c r="BF2"/>
  <c r="BK29"/>
  <c r="BK28"/>
  <c r="BK27"/>
  <c r="BK26"/>
  <c r="BK25"/>
  <c r="BK24"/>
  <c r="BK23"/>
  <c r="BK22"/>
  <c r="BK21"/>
  <c r="BK20"/>
  <c r="BK19"/>
  <c r="BK18"/>
  <c r="BK17"/>
  <c r="BK16"/>
  <c r="BK15"/>
  <c r="BK14"/>
  <c r="BK13"/>
  <c r="BK12"/>
  <c r="BK11"/>
  <c r="BK10"/>
  <c r="BK9"/>
  <c r="BK8"/>
  <c r="BK7"/>
  <c r="BK6"/>
  <c r="BK5"/>
  <c r="BK4"/>
  <c r="BK3"/>
  <c r="BK2"/>
  <c r="BP29"/>
  <c r="BP28"/>
  <c r="BP27"/>
  <c r="BP26"/>
  <c r="BP25"/>
  <c r="BP24"/>
  <c r="BP23"/>
  <c r="BP22"/>
  <c r="BP21"/>
  <c r="BP20"/>
  <c r="BP19"/>
  <c r="BP18"/>
  <c r="BP17"/>
  <c r="BP16"/>
  <c r="BP15"/>
  <c r="BP14"/>
  <c r="BP13"/>
  <c r="BP12"/>
  <c r="BP11"/>
  <c r="BP10"/>
  <c r="BP9"/>
  <c r="BP8"/>
  <c r="BP7"/>
  <c r="BP6"/>
  <c r="BP5"/>
  <c r="BP4"/>
  <c r="BP3"/>
  <c r="BP2"/>
  <c r="BU29"/>
  <c r="BU28"/>
  <c r="BU27"/>
  <c r="BU26"/>
  <c r="BU25"/>
  <c r="BU24"/>
  <c r="BU23"/>
  <c r="BU22"/>
  <c r="BU21"/>
  <c r="BU20"/>
  <c r="BU19"/>
  <c r="BU18"/>
  <c r="BU17"/>
  <c r="BU16"/>
  <c r="BU15"/>
  <c r="BU14"/>
  <c r="BU13"/>
  <c r="BU12"/>
  <c r="BU11"/>
  <c r="BU10"/>
  <c r="BU9"/>
  <c r="BU8"/>
  <c r="BU7"/>
  <c r="BU6"/>
  <c r="BU5"/>
  <c r="BU4"/>
  <c r="BU3"/>
  <c r="BU2"/>
  <c r="BX29"/>
  <c r="BX28"/>
  <c r="BX27"/>
  <c r="BX26"/>
  <c r="BX25"/>
  <c r="BX24"/>
  <c r="BX23"/>
  <c r="BX22"/>
  <c r="BX21"/>
  <c r="BX20"/>
  <c r="BX19"/>
  <c r="BX18"/>
  <c r="BX17"/>
  <c r="BX16"/>
  <c r="BX15"/>
  <c r="BX14"/>
  <c r="BX13"/>
  <c r="BX12"/>
  <c r="BX11"/>
  <c r="BX10"/>
  <c r="BX9"/>
  <c r="BX8"/>
  <c r="BX7"/>
  <c r="BX6"/>
  <c r="BX5"/>
  <c r="BX4"/>
  <c r="BX3"/>
  <c r="BX2"/>
  <c r="CA29"/>
  <c r="CA28"/>
  <c r="CA27"/>
  <c r="CA26"/>
  <c r="CA25"/>
  <c r="CA24"/>
  <c r="CA23"/>
  <c r="CA22"/>
  <c r="CA21"/>
  <c r="CA20"/>
  <c r="CA19"/>
  <c r="CA18"/>
  <c r="CA17"/>
  <c r="CA16"/>
  <c r="CA15"/>
  <c r="CA14"/>
  <c r="CA13"/>
  <c r="CA12"/>
  <c r="CA11"/>
  <c r="CA10"/>
  <c r="CA9"/>
  <c r="CA8"/>
  <c r="CA7"/>
  <c r="CA6"/>
  <c r="CA5"/>
  <c r="CA4"/>
  <c r="CA2"/>
  <c r="CA3"/>
  <c r="CF29"/>
  <c r="CF28"/>
  <c r="CF27"/>
  <c r="CF26"/>
  <c r="CF25"/>
  <c r="CF24"/>
  <c r="CF23"/>
  <c r="CF22"/>
  <c r="CF21"/>
  <c r="CF20"/>
  <c r="CF19"/>
  <c r="CF18"/>
  <c r="CF17"/>
  <c r="CF16"/>
  <c r="CF15"/>
  <c r="CF14"/>
  <c r="CF13"/>
  <c r="CF12"/>
  <c r="CF11"/>
  <c r="CF10"/>
  <c r="CF9"/>
  <c r="CF8"/>
  <c r="CF7"/>
  <c r="CF6"/>
  <c r="CF5"/>
  <c r="CF4"/>
  <c r="CF2"/>
  <c r="CF3"/>
  <c r="CI29"/>
  <c r="CI28"/>
  <c r="CI27"/>
  <c r="CI26"/>
  <c r="CI25"/>
  <c r="CI24"/>
  <c r="CI23"/>
  <c r="CI22"/>
  <c r="CI21"/>
  <c r="CI20"/>
  <c r="CI19"/>
  <c r="CI18"/>
  <c r="CI17"/>
  <c r="CI16"/>
  <c r="CI15"/>
  <c r="CI14"/>
  <c r="CI13"/>
  <c r="CI12"/>
  <c r="CI11"/>
  <c r="CI10"/>
  <c r="CI9"/>
  <c r="CI8"/>
  <c r="CI7"/>
  <c r="CI6"/>
  <c r="CI5"/>
  <c r="CI4"/>
  <c r="CI2"/>
  <c r="CI3"/>
  <c r="CL29"/>
  <c r="CL28"/>
  <c r="CL27"/>
  <c r="CL26"/>
  <c r="CL25"/>
  <c r="CL24"/>
  <c r="CL23"/>
  <c r="CL22"/>
  <c r="CL21"/>
  <c r="CL20"/>
  <c r="CL19"/>
  <c r="CL18"/>
  <c r="CL17"/>
  <c r="CL16"/>
  <c r="CL15"/>
  <c r="CL14"/>
  <c r="CL13"/>
  <c r="CL12"/>
  <c r="CL11"/>
  <c r="CL10"/>
  <c r="CL9"/>
  <c r="CL8"/>
  <c r="CL7"/>
  <c r="CL6"/>
  <c r="CL5"/>
  <c r="CL4"/>
  <c r="CL3"/>
  <c r="CL2"/>
  <c r="CO29"/>
  <c r="CO28"/>
  <c r="CO27"/>
  <c r="CO26"/>
  <c r="CO25"/>
  <c r="CO23"/>
  <c r="CO22"/>
  <c r="CO21"/>
  <c r="CO18"/>
  <c r="CO17"/>
  <c r="CO16"/>
  <c r="CO14"/>
  <c r="CO13"/>
  <c r="CO12"/>
  <c r="CO11"/>
  <c r="CO10"/>
  <c r="CO9"/>
  <c r="CO8"/>
  <c r="CO7"/>
  <c r="CO6"/>
  <c r="CO5"/>
  <c r="CO4"/>
  <c r="CO3"/>
  <c r="CO2"/>
</calcChain>
</file>

<file path=xl/sharedStrings.xml><?xml version="1.0" encoding="utf-8"?>
<sst xmlns="http://schemas.openxmlformats.org/spreadsheetml/2006/main" count="754" uniqueCount="179">
  <si>
    <t>Last Name, First Name (Username) | Student ID</t>
  </si>
  <si>
    <t>CM 1 [Pts: 10 Weight: 0% Category: Assignment]</t>
  </si>
  <si>
    <t>OA 1 [Pts: 15 Weight: 0% Category: Assignment]</t>
  </si>
  <si>
    <t>CM 2 [Pts: 10 Weight: 0% Category: Assignment]</t>
  </si>
  <si>
    <t>OA 2 [Pts: 15 Weight: 0% Category: Assignment]</t>
  </si>
  <si>
    <t>CM 3 [Pts: 10 Weight: 0% Category: Assignment]</t>
  </si>
  <si>
    <t>OA 3 [Pts: 15 Weight: 0% Category: Assignment]</t>
  </si>
  <si>
    <t>Test 1. Chapter 1, 2 &amp; 3. [Pts: 125.06 Weight: 0% Category: Exam]</t>
  </si>
  <si>
    <t>CM4 [Pts: 10 Weight: 0% Category: Assignment]</t>
  </si>
  <si>
    <t>OA4 [Pts: 15 Weight: 0% Category: Assignment]</t>
  </si>
  <si>
    <t>CM5 [Pts: 10 Weight: 0% Category: Assignment]</t>
  </si>
  <si>
    <t>OA5 [Pts: 15 Weight: 0% Category: Assignment]</t>
  </si>
  <si>
    <t>Test 2 Chp. 4 &amp;5  Fall 2009 [Pts: 125.03 Weight: 0% Category: Exam]</t>
  </si>
  <si>
    <t>CM6 [Pts: 10 Weight: 0% Category: Assignment]</t>
  </si>
  <si>
    <t>OA6 [Pts: 15 Weight: 0% Category: Assignment]</t>
  </si>
  <si>
    <t>CM7 [Pts: 10 Weight: 0% Category: Assignment]</t>
  </si>
  <si>
    <t>OA7 [Pts: 15 Weight: 0% Category: Assignment]</t>
  </si>
  <si>
    <t>CM8 [Pts: 10 Weight: 0% Category: Assignment]</t>
  </si>
  <si>
    <t>OA8 [Pts: 15 Weight: 0% Category: Assignment]</t>
  </si>
  <si>
    <t>Test 3. C6,7 &amp; 8 [Pts: 124.98 Weight: 0% Category: Exam]</t>
  </si>
  <si>
    <t>CM9 [Pts: 10 Weight: 0% Category: Assignment]</t>
  </si>
  <si>
    <t>OA9 [Pts: 15 Weight: 0% Category: Assignment]</t>
  </si>
  <si>
    <t>CM10 [Pts: 10 Weight: 0% Category: Assignment]</t>
  </si>
  <si>
    <t>OA10 [Pts: 15 Weight: 0% Category: Assignment]</t>
  </si>
  <si>
    <t>Test 4. Chapters 9 &amp; 10. [Pts: 125.01 Weight: 0% Category: Exam]</t>
  </si>
  <si>
    <t>CM11 [Pts: 10 Weight: 0% Category: Assignment]</t>
  </si>
  <si>
    <t>OA11 [Pts: 15 Weight: 0% Category: Assignment]</t>
  </si>
  <si>
    <t>Total* [Pts: 730.08]</t>
  </si>
  <si>
    <t>CM Ave.</t>
  </si>
  <si>
    <t>OA Ave.</t>
  </si>
  <si>
    <t>Test Ave.</t>
  </si>
  <si>
    <t>Final Ave.</t>
  </si>
  <si>
    <t>Grade</t>
  </si>
  <si>
    <t>Weighted Total</t>
  </si>
  <si>
    <t xml:space="preserve">Beegle, Dayna (dmb039) | </t>
  </si>
  <si>
    <t>Not Applicable</t>
  </si>
  <si>
    <t xml:space="preserve">Bowman, April (abo014) | </t>
  </si>
  <si>
    <t>B</t>
  </si>
  <si>
    <t xml:space="preserve">Brown, DSjoir (dvb003) | </t>
  </si>
  <si>
    <t xml:space="preserve">Burkhalter, Mary (mab060) | </t>
  </si>
  <si>
    <t xml:space="preserve">Burt, William (wab005) | </t>
  </si>
  <si>
    <t>C</t>
  </si>
  <si>
    <t xml:space="preserve">Crawford, Kathleen (kmc045) | </t>
  </si>
  <si>
    <t>D</t>
  </si>
  <si>
    <t xml:space="preserve">Ferrell, Michael (mcf010) | </t>
  </si>
  <si>
    <t>A</t>
  </si>
  <si>
    <t xml:space="preserve">Fisher, Erin (elf003) | </t>
  </si>
  <si>
    <t xml:space="preserve">Grice, Dottie (dlg025) | </t>
  </si>
  <si>
    <t xml:space="preserve">Jiles, Rachel (raj015) | </t>
  </si>
  <si>
    <t xml:space="preserve">Johnson, Latosha (lnj015) | </t>
  </si>
  <si>
    <t xml:space="preserve">Kearley, Robert (rwk007) | </t>
  </si>
  <si>
    <t xml:space="preserve">Lawton, Michael (msl012) | </t>
  </si>
  <si>
    <t xml:space="preserve">Litton, Sarah (skh009) | </t>
  </si>
  <si>
    <t xml:space="preserve">Loyless, David (dfl005) | </t>
  </si>
  <si>
    <t xml:space="preserve">McNabb, Michelle (mmc028) | </t>
  </si>
  <si>
    <t xml:space="preserve">Neil, Nikkia (nmn002) | </t>
  </si>
  <si>
    <t xml:space="preserve">Norman, Eric (emn002) | </t>
  </si>
  <si>
    <t xml:space="preserve">Norred, Matthew (mkn008) | </t>
  </si>
  <si>
    <t xml:space="preserve">Oden, Jonathan (jod006) | </t>
  </si>
  <si>
    <t xml:space="preserve">Perot, Sherri (sam070) | </t>
  </si>
  <si>
    <t xml:space="preserve">Punchard, Lindsey (lmp014) | </t>
  </si>
  <si>
    <t xml:space="preserve">Riley, Tammy (tlr031) | </t>
  </si>
  <si>
    <t xml:space="preserve">Roberts, Jamie (jmr073) | </t>
  </si>
  <si>
    <t xml:space="preserve">Rogers, Wesley (wgr007) | </t>
  </si>
  <si>
    <t xml:space="preserve">Scroggs, Hannah (hls016) | </t>
  </si>
  <si>
    <t>Snow, Randall (rcs029) | 10165603</t>
  </si>
  <si>
    <t xml:space="preserve">Wheat, Jeremy (jbw028) | </t>
  </si>
  <si>
    <t>Last Name</t>
  </si>
  <si>
    <t>23.0</t>
  </si>
  <si>
    <t>Beegle</t>
  </si>
  <si>
    <t>0.0</t>
  </si>
  <si>
    <t>Bowman</t>
  </si>
  <si>
    <t>Brown</t>
  </si>
  <si>
    <t>Burkhalter</t>
  </si>
  <si>
    <t>Burt</t>
  </si>
  <si>
    <t>7.0</t>
  </si>
  <si>
    <t>CRAWFORD</t>
  </si>
  <si>
    <t>6.0</t>
  </si>
  <si>
    <t>ferrell</t>
  </si>
  <si>
    <t>21.0</t>
  </si>
  <si>
    <t>Fisher</t>
  </si>
  <si>
    <t>10.0</t>
  </si>
  <si>
    <t>grice</t>
  </si>
  <si>
    <t>11.0</t>
  </si>
  <si>
    <t>Jiles</t>
  </si>
  <si>
    <t>Johnson</t>
  </si>
  <si>
    <t>Kearley</t>
  </si>
  <si>
    <t>Lawton</t>
  </si>
  <si>
    <t>4.0</t>
  </si>
  <si>
    <t>Loyless</t>
  </si>
  <si>
    <t>McNabb</t>
  </si>
  <si>
    <t>Neil</t>
  </si>
  <si>
    <t>8.2</t>
  </si>
  <si>
    <t>oden</t>
  </si>
  <si>
    <t>8.0</t>
  </si>
  <si>
    <t>Perot</t>
  </si>
  <si>
    <t>Punchard</t>
  </si>
  <si>
    <t>Roberts</t>
  </si>
  <si>
    <t>Rogers</t>
  </si>
  <si>
    <t>Scroggs</t>
  </si>
  <si>
    <t>Snow</t>
  </si>
  <si>
    <t>Wheat</t>
  </si>
  <si>
    <t>23.0 CM11</t>
  </si>
  <si>
    <t>15.0</t>
  </si>
  <si>
    <t>2.0</t>
  </si>
  <si>
    <t>5.0</t>
  </si>
  <si>
    <t>3.0</t>
  </si>
  <si>
    <t>15.0 OA11</t>
  </si>
  <si>
    <t>15.0 OA10</t>
  </si>
  <si>
    <t>15.0 OA9</t>
  </si>
  <si>
    <t>1.0</t>
  </si>
  <si>
    <t>13.0</t>
  </si>
  <si>
    <t>14.0</t>
  </si>
  <si>
    <t>60.0</t>
  </si>
  <si>
    <t>39.4</t>
  </si>
  <si>
    <t>50.8</t>
  </si>
  <si>
    <t>26.8</t>
  </si>
  <si>
    <t>18.0</t>
  </si>
  <si>
    <t>58.0</t>
  </si>
  <si>
    <t>28.0</t>
  </si>
  <si>
    <t>55.0</t>
  </si>
  <si>
    <t>30.5</t>
  </si>
  <si>
    <t>33.0</t>
  </si>
  <si>
    <t>44.5</t>
  </si>
  <si>
    <t>46.0</t>
  </si>
  <si>
    <t>57.0</t>
  </si>
  <si>
    <t>60.0 CM 10</t>
  </si>
  <si>
    <t>49.0</t>
  </si>
  <si>
    <t>45.0</t>
  </si>
  <si>
    <t>24.0</t>
  </si>
  <si>
    <t>19.0</t>
  </si>
  <si>
    <t>35.0</t>
  </si>
  <si>
    <t>29.0</t>
  </si>
  <si>
    <t>37.0</t>
  </si>
  <si>
    <t>16.0</t>
  </si>
  <si>
    <t>48.0</t>
  </si>
  <si>
    <t>25.0</t>
  </si>
  <si>
    <t>36.0</t>
  </si>
  <si>
    <t>47.0</t>
  </si>
  <si>
    <t>38.0</t>
  </si>
  <si>
    <t>49.0 CM9</t>
  </si>
  <si>
    <t>9.0</t>
  </si>
  <si>
    <t>13.0 OA8</t>
  </si>
  <si>
    <t>17.0</t>
  </si>
  <si>
    <t>21.0 CM8</t>
  </si>
  <si>
    <t>12.0</t>
  </si>
  <si>
    <t>15.0 OA7</t>
  </si>
  <si>
    <t>23.5</t>
  </si>
  <si>
    <t>20.0</t>
  </si>
  <si>
    <t>25.0 CM7</t>
  </si>
  <si>
    <t>15.0 OA6</t>
  </si>
  <si>
    <t>22.0</t>
  </si>
  <si>
    <t>23.0 CM6</t>
  </si>
  <si>
    <t>27.0</t>
  </si>
  <si>
    <t>32.0</t>
  </si>
  <si>
    <t>34.0</t>
  </si>
  <si>
    <t/>
  </si>
  <si>
    <t>15.0 OA5</t>
  </si>
  <si>
    <t>43.0</t>
  </si>
  <si>
    <t>42.0</t>
  </si>
  <si>
    <t>30.6</t>
  </si>
  <si>
    <t>40.0</t>
  </si>
  <si>
    <t>43.0 CM5</t>
  </si>
  <si>
    <t>13.0 OA4</t>
  </si>
  <si>
    <t>31.0</t>
  </si>
  <si>
    <t>32.0 CM4</t>
  </si>
  <si>
    <t>OA11</t>
  </si>
  <si>
    <t>CM11</t>
  </si>
  <si>
    <t>14.0 OA3</t>
  </si>
  <si>
    <t>17.5</t>
  </si>
  <si>
    <t>27.0 CM3</t>
  </si>
  <si>
    <t>14.0 OA2</t>
  </si>
  <si>
    <t>3.3</t>
  </si>
  <si>
    <t>5.8</t>
  </si>
  <si>
    <t>33.5</t>
  </si>
  <si>
    <t>25.3</t>
  </si>
  <si>
    <t>35.0 CM2</t>
  </si>
  <si>
    <t>14.0 OA1</t>
  </si>
  <si>
    <t>15.0 CM1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</si>
</sst>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O29"/>
  <sheetViews>
    <sheetView tabSelected="1" topLeftCell="AO1" workbookViewId="0">
      <selection activeCell="AV5" sqref="AV5"/>
    </sheetView>
  </sheetViews>
  <sheetFormatPr defaultRowHeight="15"/>
  <cols>
    <col min="40" max="40" width="15.85546875" customWidth="1"/>
    <col min="41" max="46" width="10.42578125" customWidth="1"/>
    <col min="49" max="49" width="9.42578125" customWidth="1"/>
    <col min="51" max="51" width="9.42578125" customWidth="1"/>
    <col min="53" max="54" width="9.140625" customWidth="1"/>
    <col min="56" max="56" width="7.5703125" customWidth="1"/>
    <col min="58" max="59" width="9.28515625" customWidth="1"/>
    <col min="61" max="61" width="9.5703125" customWidth="1"/>
    <col min="63" max="64" width="9.28515625" customWidth="1"/>
    <col min="66" max="66" width="8.42578125" customWidth="1"/>
    <col min="68" max="69" width="9" customWidth="1"/>
    <col min="71" max="72" width="7.7109375" customWidth="1"/>
    <col min="74" max="75" width="9.140625" customWidth="1"/>
    <col min="77" max="77" width="9" customWidth="1"/>
    <col min="79" max="80" width="10.85546875" customWidth="1"/>
    <col min="83" max="83" width="5.42578125" customWidth="1"/>
  </cols>
  <sheetData>
    <row r="1" spans="1:9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J1" t="s">
        <v>0</v>
      </c>
      <c r="AN1" t="s">
        <v>67</v>
      </c>
      <c r="AO1" t="s">
        <v>67</v>
      </c>
      <c r="AQ1" t="s">
        <v>178</v>
      </c>
      <c r="AR1" t="s">
        <v>177</v>
      </c>
      <c r="AS1" t="s">
        <v>176</v>
      </c>
      <c r="AT1" t="s">
        <v>171</v>
      </c>
      <c r="AU1" t="s">
        <v>170</v>
      </c>
      <c r="AW1" t="s">
        <v>168</v>
      </c>
      <c r="AX1" t="s">
        <v>6</v>
      </c>
      <c r="AY1" t="s">
        <v>165</v>
      </c>
      <c r="BA1" t="s">
        <v>8</v>
      </c>
      <c r="BB1" t="s">
        <v>163</v>
      </c>
      <c r="BD1" t="s">
        <v>9</v>
      </c>
      <c r="BE1" t="s">
        <v>162</v>
      </c>
      <c r="BG1" t="s">
        <v>10</v>
      </c>
      <c r="BH1" t="s">
        <v>157</v>
      </c>
      <c r="BI1" t="s">
        <v>11</v>
      </c>
      <c r="BJ1" t="s">
        <v>152</v>
      </c>
      <c r="BL1" t="s">
        <v>13</v>
      </c>
      <c r="BM1" t="s">
        <v>150</v>
      </c>
      <c r="BN1" t="s">
        <v>14</v>
      </c>
      <c r="BO1" t="s">
        <v>149</v>
      </c>
      <c r="BQ1" t="s">
        <v>15</v>
      </c>
      <c r="BR1" t="s">
        <v>146</v>
      </c>
      <c r="BS1" t="s">
        <v>16</v>
      </c>
      <c r="BT1" t="s">
        <v>144</v>
      </c>
      <c r="BV1" t="s">
        <v>17</v>
      </c>
      <c r="BW1" t="s">
        <v>142</v>
      </c>
      <c r="BY1" t="s">
        <v>18</v>
      </c>
      <c r="BZ1" t="s">
        <v>140</v>
      </c>
      <c r="CB1" t="s">
        <v>20</v>
      </c>
      <c r="CC1" t="s">
        <v>109</v>
      </c>
      <c r="CD1" t="s">
        <v>21</v>
      </c>
      <c r="CE1" t="s">
        <v>126</v>
      </c>
      <c r="CG1" t="s">
        <v>22</v>
      </c>
      <c r="CH1" t="s">
        <v>108</v>
      </c>
      <c r="CJ1" t="s">
        <v>23</v>
      </c>
      <c r="CK1" t="s">
        <v>102</v>
      </c>
      <c r="CL1" t="s">
        <v>167</v>
      </c>
      <c r="CM1" t="s">
        <v>25</v>
      </c>
      <c r="CN1" t="s">
        <v>107</v>
      </c>
      <c r="CO1" t="s">
        <v>166</v>
      </c>
    </row>
    <row r="2" spans="1:93">
      <c r="A2" t="s">
        <v>34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10</v>
      </c>
      <c r="J2">
        <v>15</v>
      </c>
      <c r="K2">
        <v>0</v>
      </c>
      <c r="L2">
        <v>5</v>
      </c>
      <c r="M2">
        <v>112.59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115.59</v>
      </c>
      <c r="AC2">
        <v>6.67</v>
      </c>
      <c r="AD2">
        <v>0</v>
      </c>
      <c r="AE2">
        <v>112.59</v>
      </c>
      <c r="AF2">
        <v>11.9</v>
      </c>
      <c r="AH2" t="s">
        <v>35</v>
      </c>
      <c r="AJ2" t="s">
        <v>34</v>
      </c>
      <c r="AN2" t="s">
        <v>69</v>
      </c>
      <c r="AO2" t="s">
        <v>69</v>
      </c>
      <c r="AQ2" t="s">
        <v>70</v>
      </c>
      <c r="AR2" t="s">
        <v>70</v>
      </c>
      <c r="AS2" t="s">
        <v>70</v>
      </c>
      <c r="AT2" t="s">
        <v>70</v>
      </c>
      <c r="AU2" t="s">
        <v>70</v>
      </c>
      <c r="AV2">
        <f>(AU2/27)*15</f>
        <v>0</v>
      </c>
      <c r="AW2" t="s">
        <v>70</v>
      </c>
      <c r="AX2">
        <v>0</v>
      </c>
      <c r="AY2" t="s">
        <v>164</v>
      </c>
      <c r="AZ2" s="1">
        <f>(AY2/32)*10</f>
        <v>9.6875</v>
      </c>
      <c r="BA2">
        <v>10</v>
      </c>
      <c r="BB2" t="s">
        <v>111</v>
      </c>
      <c r="BC2">
        <f>(BB2/13)*15</f>
        <v>15</v>
      </c>
      <c r="BD2">
        <v>15</v>
      </c>
      <c r="BE2" t="s">
        <v>145</v>
      </c>
      <c r="BF2" s="1">
        <f>(BE2/43)*10</f>
        <v>2.7906976744186047</v>
      </c>
      <c r="BG2">
        <v>0</v>
      </c>
      <c r="BH2" t="s">
        <v>105</v>
      </c>
      <c r="BI2">
        <v>5</v>
      </c>
      <c r="BJ2" t="s">
        <v>70</v>
      </c>
      <c r="BK2" s="1">
        <f>(BJ2/23)*10</f>
        <v>0</v>
      </c>
      <c r="BL2">
        <v>0</v>
      </c>
      <c r="BM2" t="s">
        <v>70</v>
      </c>
      <c r="BN2">
        <v>0</v>
      </c>
      <c r="BO2" t="s">
        <v>70</v>
      </c>
      <c r="BP2">
        <f>(BO2/25)*10</f>
        <v>0</v>
      </c>
      <c r="BQ2">
        <v>0</v>
      </c>
      <c r="BR2" t="s">
        <v>70</v>
      </c>
      <c r="BS2">
        <v>0</v>
      </c>
      <c r="BT2" t="s">
        <v>70</v>
      </c>
      <c r="BU2">
        <f>(BT2/21)*10</f>
        <v>0</v>
      </c>
      <c r="BV2">
        <v>0</v>
      </c>
      <c r="BW2" t="s">
        <v>70</v>
      </c>
      <c r="BX2">
        <f>(BW2/13)*15</f>
        <v>0</v>
      </c>
      <c r="BY2">
        <v>0</v>
      </c>
      <c r="BZ2" t="s">
        <v>70</v>
      </c>
      <c r="CA2" s="1">
        <f t="shared" ref="CA2" si="0">(BZ2/45)*10</f>
        <v>0</v>
      </c>
      <c r="CB2">
        <v>0</v>
      </c>
      <c r="CC2" t="s">
        <v>70</v>
      </c>
      <c r="CD2">
        <v>0</v>
      </c>
      <c r="CE2">
        <v>0</v>
      </c>
      <c r="CF2" s="1">
        <f t="shared" ref="CF2" si="1">(CE2/50)*10</f>
        <v>0</v>
      </c>
      <c r="CG2">
        <v>0</v>
      </c>
      <c r="CH2" t="s">
        <v>70</v>
      </c>
      <c r="CI2">
        <f t="shared" ref="CI2" si="2">(CH2/10)*15</f>
        <v>0</v>
      </c>
      <c r="CJ2">
        <v>0</v>
      </c>
      <c r="CK2" t="s">
        <v>70</v>
      </c>
      <c r="CL2" s="1">
        <f>(CK2/20)*10</f>
        <v>0</v>
      </c>
      <c r="CM2">
        <v>0</v>
      </c>
      <c r="CN2" t="s">
        <v>70</v>
      </c>
      <c r="CO2" t="str">
        <f>CN2</f>
        <v>0.0</v>
      </c>
    </row>
    <row r="3" spans="1:93">
      <c r="A3" t="s">
        <v>36</v>
      </c>
      <c r="B3">
        <v>10</v>
      </c>
      <c r="C3">
        <v>15</v>
      </c>
      <c r="D3">
        <v>7</v>
      </c>
      <c r="E3">
        <v>0</v>
      </c>
      <c r="F3">
        <v>10</v>
      </c>
      <c r="G3">
        <v>15</v>
      </c>
      <c r="H3">
        <v>120.89</v>
      </c>
      <c r="I3">
        <v>10</v>
      </c>
      <c r="J3">
        <v>13</v>
      </c>
      <c r="K3">
        <v>10</v>
      </c>
      <c r="L3">
        <v>15</v>
      </c>
      <c r="M3">
        <v>108.42</v>
      </c>
      <c r="N3">
        <v>10</v>
      </c>
      <c r="O3">
        <v>15</v>
      </c>
      <c r="P3">
        <v>10</v>
      </c>
      <c r="Q3">
        <v>5</v>
      </c>
      <c r="R3">
        <v>1</v>
      </c>
      <c r="S3">
        <v>6</v>
      </c>
      <c r="T3">
        <v>87.49</v>
      </c>
      <c r="U3">
        <v>10</v>
      </c>
      <c r="V3">
        <v>0</v>
      </c>
      <c r="W3">
        <v>7.9</v>
      </c>
      <c r="X3">
        <v>15</v>
      </c>
      <c r="Y3">
        <v>100.01</v>
      </c>
      <c r="Z3">
        <v>0</v>
      </c>
      <c r="AA3">
        <v>0</v>
      </c>
      <c r="AB3">
        <v>543.80999999999995</v>
      </c>
      <c r="AC3">
        <v>155.29</v>
      </c>
      <c r="AD3">
        <v>239.46</v>
      </c>
      <c r="AE3">
        <v>416.81</v>
      </c>
      <c r="AF3">
        <v>81.2</v>
      </c>
      <c r="AG3" t="s">
        <v>37</v>
      </c>
      <c r="AH3" t="s">
        <v>35</v>
      </c>
      <c r="AJ3" t="s">
        <v>36</v>
      </c>
      <c r="AN3" t="s">
        <v>71</v>
      </c>
      <c r="AO3" t="s">
        <v>71</v>
      </c>
      <c r="AQ3" t="s">
        <v>103</v>
      </c>
      <c r="AR3" t="s">
        <v>112</v>
      </c>
      <c r="AS3" t="s">
        <v>131</v>
      </c>
      <c r="AT3" t="s">
        <v>112</v>
      </c>
      <c r="AU3" t="s">
        <v>153</v>
      </c>
      <c r="AV3" s="1">
        <f t="shared" ref="AV3:AV29" si="3">(AU3/27)*15</f>
        <v>15</v>
      </c>
      <c r="AW3" t="s">
        <v>112</v>
      </c>
      <c r="AX3">
        <v>15</v>
      </c>
      <c r="AY3" t="s">
        <v>164</v>
      </c>
      <c r="AZ3" s="1">
        <f t="shared" ref="AZ3:AZ29" si="4">(AY3/32)*10</f>
        <v>9.6875</v>
      </c>
      <c r="BA3">
        <v>10</v>
      </c>
      <c r="BB3" t="s">
        <v>83</v>
      </c>
      <c r="BC3" s="1">
        <f t="shared" ref="BC3:BC29" si="5">(BB3/13)*15</f>
        <v>12.692307692307692</v>
      </c>
      <c r="BD3">
        <v>13</v>
      </c>
      <c r="BE3" t="s">
        <v>159</v>
      </c>
      <c r="BF3" s="1">
        <f t="shared" ref="BF3:BF29" si="6">(BE3/43)*10</f>
        <v>9.7674418604651159</v>
      </c>
      <c r="BG3">
        <v>10</v>
      </c>
      <c r="BH3" t="s">
        <v>103</v>
      </c>
      <c r="BI3">
        <v>15</v>
      </c>
      <c r="BJ3" t="s">
        <v>68</v>
      </c>
      <c r="BK3" s="1">
        <f t="shared" ref="BK3:BK29" si="7">(BJ3/23)*10</f>
        <v>10</v>
      </c>
      <c r="BL3">
        <v>10</v>
      </c>
      <c r="BM3" t="s">
        <v>103</v>
      </c>
      <c r="BN3">
        <v>15</v>
      </c>
      <c r="BO3" t="s">
        <v>147</v>
      </c>
      <c r="BP3">
        <f t="shared" ref="BP3:BP29" si="8">(BO3/25)*10</f>
        <v>9.3999999999999986</v>
      </c>
      <c r="BQ3">
        <v>10</v>
      </c>
      <c r="BR3" t="s">
        <v>105</v>
      </c>
      <c r="BS3">
        <v>5</v>
      </c>
      <c r="BT3" t="s">
        <v>104</v>
      </c>
      <c r="BU3" s="1">
        <f t="shared" ref="BU3:BU29" si="9">(BT3/21)*10</f>
        <v>0.95238095238095233</v>
      </c>
      <c r="BV3">
        <v>1</v>
      </c>
      <c r="BW3" t="s">
        <v>105</v>
      </c>
      <c r="BX3" s="1">
        <f t="shared" ref="BX3:BX29" si="10">(BW3/13)*15</f>
        <v>5.7692307692307692</v>
      </c>
      <c r="BY3">
        <v>6</v>
      </c>
      <c r="BZ3" t="s">
        <v>128</v>
      </c>
      <c r="CA3" s="1">
        <f>(BZ3/45)*10</f>
        <v>10</v>
      </c>
      <c r="CB3">
        <v>10</v>
      </c>
      <c r="CC3" t="s">
        <v>70</v>
      </c>
      <c r="CD3">
        <v>0</v>
      </c>
      <c r="CE3" t="s">
        <v>114</v>
      </c>
      <c r="CF3" s="1">
        <f>(CE3/50)*10</f>
        <v>7.879999999999999</v>
      </c>
      <c r="CG3">
        <v>7.9</v>
      </c>
      <c r="CH3" t="s">
        <v>81</v>
      </c>
      <c r="CI3">
        <f>(CH3/10)*15</f>
        <v>15</v>
      </c>
      <c r="CJ3">
        <v>15</v>
      </c>
      <c r="CK3" t="s">
        <v>70</v>
      </c>
      <c r="CL3" s="1">
        <f t="shared" ref="CL3:CL29" si="11">(CK3/20)*10</f>
        <v>0</v>
      </c>
      <c r="CM3">
        <v>0</v>
      </c>
      <c r="CN3" t="s">
        <v>70</v>
      </c>
      <c r="CO3" t="str">
        <f>CN3</f>
        <v>0.0</v>
      </c>
    </row>
    <row r="4" spans="1:93">
      <c r="A4" t="s">
        <v>38</v>
      </c>
      <c r="B4">
        <v>10</v>
      </c>
      <c r="C4">
        <v>15</v>
      </c>
      <c r="D4">
        <v>10</v>
      </c>
      <c r="E4">
        <v>15</v>
      </c>
      <c r="F4">
        <v>10</v>
      </c>
      <c r="G4">
        <v>15</v>
      </c>
      <c r="H4">
        <v>83.36</v>
      </c>
      <c r="I4">
        <v>10</v>
      </c>
      <c r="J4">
        <v>15</v>
      </c>
      <c r="K4">
        <v>7</v>
      </c>
      <c r="L4">
        <v>0</v>
      </c>
      <c r="M4">
        <v>79.19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262.55</v>
      </c>
      <c r="AC4">
        <v>100</v>
      </c>
      <c r="AD4">
        <v>165</v>
      </c>
      <c r="AE4">
        <v>162.55000000000001</v>
      </c>
      <c r="AF4">
        <v>42.8</v>
      </c>
      <c r="AH4" t="s">
        <v>35</v>
      </c>
      <c r="AJ4" t="s">
        <v>38</v>
      </c>
      <c r="AN4" t="s">
        <v>72</v>
      </c>
      <c r="AO4" t="s">
        <v>72</v>
      </c>
      <c r="AQ4" t="s">
        <v>103</v>
      </c>
      <c r="AR4" t="s">
        <v>112</v>
      </c>
      <c r="AS4" t="s">
        <v>122</v>
      </c>
      <c r="AT4" t="s">
        <v>112</v>
      </c>
      <c r="AU4" t="s">
        <v>153</v>
      </c>
      <c r="AV4" s="1">
        <f t="shared" si="3"/>
        <v>15</v>
      </c>
      <c r="AW4" t="s">
        <v>112</v>
      </c>
      <c r="AX4">
        <v>15</v>
      </c>
      <c r="AY4" t="s">
        <v>164</v>
      </c>
      <c r="AZ4" s="1">
        <f t="shared" si="4"/>
        <v>9.6875</v>
      </c>
      <c r="BA4">
        <v>10</v>
      </c>
      <c r="BB4" t="s">
        <v>111</v>
      </c>
      <c r="BC4" s="1">
        <f t="shared" si="5"/>
        <v>15</v>
      </c>
      <c r="BD4">
        <v>15</v>
      </c>
      <c r="BE4" t="s">
        <v>112</v>
      </c>
      <c r="BF4" s="1">
        <f t="shared" si="6"/>
        <v>3.2558139534883725</v>
      </c>
      <c r="BG4">
        <v>7</v>
      </c>
      <c r="BH4" t="s">
        <v>156</v>
      </c>
      <c r="BI4">
        <v>0</v>
      </c>
      <c r="BJ4" t="s">
        <v>70</v>
      </c>
      <c r="BK4" s="1">
        <f t="shared" si="7"/>
        <v>0</v>
      </c>
      <c r="BL4">
        <v>0</v>
      </c>
      <c r="BM4" t="s">
        <v>70</v>
      </c>
      <c r="BN4">
        <v>0</v>
      </c>
      <c r="BO4" t="s">
        <v>70</v>
      </c>
      <c r="BP4">
        <f t="shared" si="8"/>
        <v>0</v>
      </c>
      <c r="BQ4">
        <v>0</v>
      </c>
      <c r="BR4" t="s">
        <v>70</v>
      </c>
      <c r="BS4">
        <v>0</v>
      </c>
      <c r="BT4" t="s">
        <v>70</v>
      </c>
      <c r="BU4" s="1">
        <f t="shared" si="9"/>
        <v>0</v>
      </c>
      <c r="BV4">
        <v>0</v>
      </c>
      <c r="BW4" t="s">
        <v>70</v>
      </c>
      <c r="BX4" s="1">
        <f t="shared" si="10"/>
        <v>0</v>
      </c>
      <c r="BY4">
        <v>0</v>
      </c>
      <c r="BZ4" t="s">
        <v>70</v>
      </c>
      <c r="CA4" s="1">
        <f t="shared" ref="CA4:CA29" si="12">(BZ4/45)*10</f>
        <v>0</v>
      </c>
      <c r="CB4">
        <v>0</v>
      </c>
      <c r="CC4" t="s">
        <v>70</v>
      </c>
      <c r="CD4">
        <v>0</v>
      </c>
      <c r="CE4" t="s">
        <v>70</v>
      </c>
      <c r="CF4" s="1">
        <f t="shared" ref="CF4:CF29" si="13">(CE4/50)*10</f>
        <v>0</v>
      </c>
      <c r="CG4">
        <v>0</v>
      </c>
      <c r="CH4" t="s">
        <v>70</v>
      </c>
      <c r="CI4">
        <f t="shared" ref="CI4:CI29" si="14">(CH4/10)*15</f>
        <v>0</v>
      </c>
      <c r="CJ4">
        <v>0</v>
      </c>
      <c r="CK4" t="s">
        <v>70</v>
      </c>
      <c r="CL4" s="1">
        <f t="shared" si="11"/>
        <v>0</v>
      </c>
      <c r="CM4">
        <v>0</v>
      </c>
      <c r="CN4" t="s">
        <v>70</v>
      </c>
      <c r="CO4" t="str">
        <f>CN4</f>
        <v>0.0</v>
      </c>
    </row>
    <row r="5" spans="1:93">
      <c r="A5" t="s">
        <v>39</v>
      </c>
      <c r="B5">
        <v>10</v>
      </c>
      <c r="C5">
        <v>15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26</v>
      </c>
      <c r="AC5">
        <v>24.44</v>
      </c>
      <c r="AD5">
        <v>45</v>
      </c>
      <c r="AE5">
        <v>0</v>
      </c>
      <c r="AF5">
        <v>6.9</v>
      </c>
      <c r="AH5" t="s">
        <v>35</v>
      </c>
      <c r="AJ5" t="s">
        <v>39</v>
      </c>
      <c r="AN5" t="s">
        <v>73</v>
      </c>
      <c r="AO5" t="s">
        <v>73</v>
      </c>
      <c r="AQ5" t="s">
        <v>112</v>
      </c>
      <c r="AR5" t="s">
        <v>112</v>
      </c>
      <c r="AS5" t="s">
        <v>172</v>
      </c>
      <c r="AT5" t="s">
        <v>70</v>
      </c>
      <c r="AU5" t="s">
        <v>70</v>
      </c>
      <c r="AV5" s="1">
        <f t="shared" si="3"/>
        <v>0</v>
      </c>
      <c r="AW5" t="s">
        <v>70</v>
      </c>
      <c r="AX5">
        <v>0</v>
      </c>
      <c r="AY5" t="s">
        <v>70</v>
      </c>
      <c r="AZ5" s="1">
        <f t="shared" si="4"/>
        <v>0</v>
      </c>
      <c r="BA5">
        <v>0</v>
      </c>
      <c r="BB5" t="s">
        <v>70</v>
      </c>
      <c r="BC5" s="1">
        <f t="shared" si="5"/>
        <v>0</v>
      </c>
      <c r="BD5">
        <v>0</v>
      </c>
      <c r="BE5" t="s">
        <v>70</v>
      </c>
      <c r="BF5" s="1">
        <f t="shared" si="6"/>
        <v>0</v>
      </c>
      <c r="BG5">
        <v>0</v>
      </c>
      <c r="BH5" t="s">
        <v>156</v>
      </c>
      <c r="BI5">
        <v>0</v>
      </c>
      <c r="BJ5" t="s">
        <v>70</v>
      </c>
      <c r="BK5" s="1">
        <f t="shared" si="7"/>
        <v>0</v>
      </c>
      <c r="BL5">
        <v>0</v>
      </c>
      <c r="BM5" t="s">
        <v>70</v>
      </c>
      <c r="BN5">
        <v>0</v>
      </c>
      <c r="BO5" t="s">
        <v>70</v>
      </c>
      <c r="BP5">
        <f t="shared" si="8"/>
        <v>0</v>
      </c>
      <c r="BQ5">
        <v>0</v>
      </c>
      <c r="BR5" t="s">
        <v>70</v>
      </c>
      <c r="BS5">
        <v>0</v>
      </c>
      <c r="BT5" t="s">
        <v>70</v>
      </c>
      <c r="BU5" s="1">
        <f t="shared" si="9"/>
        <v>0</v>
      </c>
      <c r="BV5">
        <v>0</v>
      </c>
      <c r="BW5" t="s">
        <v>70</v>
      </c>
      <c r="BX5" s="1">
        <f t="shared" si="10"/>
        <v>0</v>
      </c>
      <c r="BY5">
        <v>0</v>
      </c>
      <c r="BZ5" t="s">
        <v>70</v>
      </c>
      <c r="CA5" s="1">
        <f t="shared" si="12"/>
        <v>0</v>
      </c>
      <c r="CB5">
        <v>0</v>
      </c>
      <c r="CC5" t="s">
        <v>70</v>
      </c>
      <c r="CD5">
        <v>0</v>
      </c>
      <c r="CE5" t="s">
        <v>70</v>
      </c>
      <c r="CF5" s="1">
        <f t="shared" si="13"/>
        <v>0</v>
      </c>
      <c r="CG5">
        <v>0</v>
      </c>
      <c r="CH5" t="s">
        <v>70</v>
      </c>
      <c r="CI5">
        <f t="shared" si="14"/>
        <v>0</v>
      </c>
      <c r="CJ5">
        <v>0</v>
      </c>
      <c r="CK5" t="s">
        <v>70</v>
      </c>
      <c r="CL5" s="1">
        <f t="shared" si="11"/>
        <v>0</v>
      </c>
      <c r="CM5">
        <v>0</v>
      </c>
      <c r="CN5" t="s">
        <v>70</v>
      </c>
      <c r="CO5" t="str">
        <f>CN5</f>
        <v>0.0</v>
      </c>
    </row>
    <row r="6" spans="1:93">
      <c r="A6" t="s">
        <v>40</v>
      </c>
      <c r="B6">
        <v>10</v>
      </c>
      <c r="C6">
        <v>14</v>
      </c>
      <c r="D6">
        <v>5</v>
      </c>
      <c r="E6">
        <v>0</v>
      </c>
      <c r="F6">
        <v>8</v>
      </c>
      <c r="G6">
        <v>10</v>
      </c>
      <c r="H6">
        <v>81.27</v>
      </c>
      <c r="I6">
        <v>6</v>
      </c>
      <c r="J6">
        <v>15</v>
      </c>
      <c r="K6">
        <v>10</v>
      </c>
      <c r="L6">
        <v>15</v>
      </c>
      <c r="M6">
        <v>54.21</v>
      </c>
      <c r="N6">
        <v>4</v>
      </c>
      <c r="O6">
        <v>15</v>
      </c>
      <c r="P6">
        <v>10</v>
      </c>
      <c r="Q6">
        <v>15</v>
      </c>
      <c r="R6">
        <v>10</v>
      </c>
      <c r="S6">
        <v>15</v>
      </c>
      <c r="T6">
        <v>54.16</v>
      </c>
      <c r="U6">
        <v>5.3</v>
      </c>
      <c r="V6">
        <v>15</v>
      </c>
      <c r="W6">
        <v>2.8</v>
      </c>
      <c r="X6">
        <v>4.5</v>
      </c>
      <c r="Y6">
        <v>66.680000000000007</v>
      </c>
      <c r="Z6">
        <v>3.5</v>
      </c>
      <c r="AA6">
        <v>0</v>
      </c>
      <c r="AB6">
        <v>402.32</v>
      </c>
      <c r="AC6">
        <v>149.56</v>
      </c>
      <c r="AD6">
        <v>232.5</v>
      </c>
      <c r="AE6">
        <v>256.32</v>
      </c>
      <c r="AF6">
        <v>63.8</v>
      </c>
      <c r="AG6" t="s">
        <v>41</v>
      </c>
      <c r="AH6" t="s">
        <v>35</v>
      </c>
      <c r="AJ6" t="s">
        <v>40</v>
      </c>
      <c r="AN6" t="s">
        <v>74</v>
      </c>
      <c r="AO6" t="s">
        <v>74</v>
      </c>
      <c r="AQ6" t="s">
        <v>103</v>
      </c>
      <c r="AR6" t="s">
        <v>112</v>
      </c>
      <c r="AS6" t="s">
        <v>130</v>
      </c>
      <c r="AT6" t="s">
        <v>112</v>
      </c>
      <c r="AU6" t="s">
        <v>79</v>
      </c>
      <c r="AV6" s="1">
        <f t="shared" si="3"/>
        <v>11.666666666666666</v>
      </c>
      <c r="AW6" t="s">
        <v>112</v>
      </c>
      <c r="AX6">
        <v>10</v>
      </c>
      <c r="AY6" t="s">
        <v>143</v>
      </c>
      <c r="AZ6" s="1">
        <f t="shared" si="4"/>
        <v>5.3125</v>
      </c>
      <c r="BA6">
        <v>6</v>
      </c>
      <c r="BB6" t="s">
        <v>111</v>
      </c>
      <c r="BC6" s="1">
        <f t="shared" si="5"/>
        <v>15</v>
      </c>
      <c r="BD6">
        <v>15</v>
      </c>
      <c r="BE6" t="s">
        <v>160</v>
      </c>
      <c r="BF6" s="1">
        <f t="shared" si="6"/>
        <v>7.116279069767443</v>
      </c>
      <c r="BG6">
        <v>10</v>
      </c>
      <c r="BH6" t="s">
        <v>103</v>
      </c>
      <c r="BI6">
        <v>15</v>
      </c>
      <c r="BJ6" t="s">
        <v>75</v>
      </c>
      <c r="BK6" s="1">
        <f t="shared" si="7"/>
        <v>3.0434782608695654</v>
      </c>
      <c r="BL6">
        <v>4</v>
      </c>
      <c r="BM6" t="s">
        <v>103</v>
      </c>
      <c r="BN6">
        <v>15</v>
      </c>
      <c r="BO6" t="s">
        <v>129</v>
      </c>
      <c r="BP6">
        <f t="shared" si="8"/>
        <v>9.6</v>
      </c>
      <c r="BQ6">
        <v>10</v>
      </c>
      <c r="BR6" t="s">
        <v>103</v>
      </c>
      <c r="BS6">
        <v>15</v>
      </c>
      <c r="BT6" t="s">
        <v>79</v>
      </c>
      <c r="BU6" s="1">
        <f t="shared" si="9"/>
        <v>10</v>
      </c>
      <c r="BV6">
        <v>10</v>
      </c>
      <c r="BW6" t="s">
        <v>111</v>
      </c>
      <c r="BX6" s="1">
        <f t="shared" si="10"/>
        <v>15</v>
      </c>
      <c r="BY6">
        <v>15</v>
      </c>
      <c r="BZ6" t="s">
        <v>129</v>
      </c>
      <c r="CA6" s="1">
        <f t="shared" si="12"/>
        <v>5.333333333333333</v>
      </c>
      <c r="CB6">
        <v>5.3</v>
      </c>
      <c r="CC6" t="s">
        <v>103</v>
      </c>
      <c r="CD6">
        <v>15</v>
      </c>
      <c r="CE6" t="s">
        <v>112</v>
      </c>
      <c r="CF6" s="1">
        <f t="shared" si="13"/>
        <v>2.8000000000000003</v>
      </c>
      <c r="CG6">
        <v>2.8</v>
      </c>
      <c r="CH6" t="s">
        <v>110</v>
      </c>
      <c r="CI6">
        <f t="shared" si="14"/>
        <v>1.5</v>
      </c>
      <c r="CJ6">
        <v>4.5</v>
      </c>
      <c r="CK6" t="s">
        <v>75</v>
      </c>
      <c r="CL6" s="1">
        <f t="shared" si="11"/>
        <v>3.5</v>
      </c>
      <c r="CM6">
        <v>3.5</v>
      </c>
      <c r="CN6" t="s">
        <v>70</v>
      </c>
      <c r="CO6" t="str">
        <f>CN6</f>
        <v>0.0</v>
      </c>
    </row>
    <row r="7" spans="1:93">
      <c r="A7" t="s">
        <v>42</v>
      </c>
      <c r="B7">
        <v>10</v>
      </c>
      <c r="C7">
        <v>12</v>
      </c>
      <c r="D7">
        <v>0</v>
      </c>
      <c r="E7">
        <v>0</v>
      </c>
      <c r="F7">
        <v>7</v>
      </c>
      <c r="G7">
        <v>0</v>
      </c>
      <c r="H7">
        <v>79.209999999999994</v>
      </c>
      <c r="I7">
        <v>8</v>
      </c>
      <c r="J7">
        <v>4.5999999999999996</v>
      </c>
      <c r="K7">
        <v>10</v>
      </c>
      <c r="L7">
        <v>8</v>
      </c>
      <c r="M7">
        <v>79.19</v>
      </c>
      <c r="N7">
        <v>3</v>
      </c>
      <c r="O7">
        <v>0</v>
      </c>
      <c r="P7">
        <v>10</v>
      </c>
      <c r="Q7">
        <v>0</v>
      </c>
      <c r="R7">
        <v>6</v>
      </c>
      <c r="S7">
        <v>5.8</v>
      </c>
      <c r="T7">
        <v>54.16</v>
      </c>
      <c r="U7">
        <v>4</v>
      </c>
      <c r="V7">
        <v>7</v>
      </c>
      <c r="W7">
        <v>3</v>
      </c>
      <c r="X7">
        <v>3.6</v>
      </c>
      <c r="Y7">
        <v>58.34</v>
      </c>
      <c r="Z7">
        <v>3</v>
      </c>
      <c r="AA7">
        <v>0</v>
      </c>
      <c r="AB7">
        <v>360.9</v>
      </c>
      <c r="AC7">
        <v>143.11000000000001</v>
      </c>
      <c r="AD7">
        <v>76.8</v>
      </c>
      <c r="AE7">
        <v>270.89999999999998</v>
      </c>
      <c r="AF7">
        <v>49.1</v>
      </c>
      <c r="AG7" t="s">
        <v>43</v>
      </c>
      <c r="AH7" t="s">
        <v>35</v>
      </c>
      <c r="AJ7" t="s">
        <v>42</v>
      </c>
      <c r="AN7" t="s">
        <v>76</v>
      </c>
      <c r="AO7" t="s">
        <v>76</v>
      </c>
      <c r="AQ7" t="s">
        <v>103</v>
      </c>
      <c r="AR7" t="s">
        <v>111</v>
      </c>
      <c r="AS7" t="s">
        <v>173</v>
      </c>
      <c r="AT7" t="s">
        <v>111</v>
      </c>
      <c r="AU7" t="s">
        <v>79</v>
      </c>
      <c r="AV7" s="1">
        <f t="shared" si="3"/>
        <v>11.666666666666666</v>
      </c>
      <c r="AW7" t="s">
        <v>81</v>
      </c>
      <c r="AX7">
        <v>0</v>
      </c>
      <c r="AY7" t="s">
        <v>79</v>
      </c>
      <c r="AZ7" s="1">
        <f t="shared" si="4"/>
        <v>6.5625</v>
      </c>
      <c r="BA7">
        <v>8</v>
      </c>
      <c r="BB7" t="s">
        <v>88</v>
      </c>
      <c r="BC7" s="1">
        <f t="shared" si="5"/>
        <v>4.6153846153846159</v>
      </c>
      <c r="BD7">
        <v>4.5999999999999996</v>
      </c>
      <c r="BE7" t="s">
        <v>133</v>
      </c>
      <c r="BF7" s="1">
        <f t="shared" si="6"/>
        <v>8.604651162790697</v>
      </c>
      <c r="BG7">
        <v>10</v>
      </c>
      <c r="BH7" t="s">
        <v>94</v>
      </c>
      <c r="BI7">
        <v>8</v>
      </c>
      <c r="BJ7" t="s">
        <v>104</v>
      </c>
      <c r="BK7" s="1">
        <f t="shared" si="7"/>
        <v>0.86956521739130432</v>
      </c>
      <c r="BL7">
        <v>3</v>
      </c>
      <c r="BM7" t="s">
        <v>106</v>
      </c>
      <c r="BN7">
        <v>0</v>
      </c>
      <c r="BO7" t="s">
        <v>81</v>
      </c>
      <c r="BP7">
        <f t="shared" si="8"/>
        <v>4</v>
      </c>
      <c r="BQ7">
        <v>10</v>
      </c>
      <c r="BR7" t="s">
        <v>70</v>
      </c>
      <c r="BS7">
        <v>0</v>
      </c>
      <c r="BT7" t="s">
        <v>105</v>
      </c>
      <c r="BU7" s="1">
        <f t="shared" si="9"/>
        <v>2.3809523809523809</v>
      </c>
      <c r="BV7">
        <v>6</v>
      </c>
      <c r="BW7" t="s">
        <v>105</v>
      </c>
      <c r="BX7" s="1">
        <f t="shared" si="10"/>
        <v>5.7692307692307692</v>
      </c>
      <c r="BY7">
        <v>5.8</v>
      </c>
      <c r="BZ7" t="s">
        <v>130</v>
      </c>
      <c r="CA7" s="1">
        <f t="shared" si="12"/>
        <v>4.2222222222222223</v>
      </c>
      <c r="CB7">
        <v>4</v>
      </c>
      <c r="CC7" t="s">
        <v>75</v>
      </c>
      <c r="CD7">
        <v>7</v>
      </c>
      <c r="CE7" t="s">
        <v>103</v>
      </c>
      <c r="CF7" s="1">
        <f t="shared" si="13"/>
        <v>3</v>
      </c>
      <c r="CG7">
        <v>3</v>
      </c>
      <c r="CH7" t="s">
        <v>110</v>
      </c>
      <c r="CI7">
        <f t="shared" si="14"/>
        <v>1.5</v>
      </c>
      <c r="CJ7">
        <v>3.6</v>
      </c>
      <c r="CK7" t="s">
        <v>77</v>
      </c>
      <c r="CL7" s="1">
        <f t="shared" si="11"/>
        <v>3</v>
      </c>
      <c r="CM7">
        <v>3</v>
      </c>
      <c r="CN7" t="s">
        <v>104</v>
      </c>
      <c r="CO7" t="str">
        <f>CN7</f>
        <v>2.0</v>
      </c>
    </row>
    <row r="8" spans="1:93">
      <c r="A8" t="s">
        <v>44</v>
      </c>
      <c r="B8">
        <v>10</v>
      </c>
      <c r="C8">
        <v>15</v>
      </c>
      <c r="D8">
        <v>10</v>
      </c>
      <c r="E8">
        <v>15</v>
      </c>
      <c r="F8">
        <v>10</v>
      </c>
      <c r="G8">
        <v>15</v>
      </c>
      <c r="H8">
        <v>76.7</v>
      </c>
      <c r="I8">
        <v>10</v>
      </c>
      <c r="J8">
        <v>15</v>
      </c>
      <c r="K8">
        <v>10</v>
      </c>
      <c r="L8">
        <v>15</v>
      </c>
      <c r="M8">
        <v>75.06</v>
      </c>
      <c r="N8">
        <v>10</v>
      </c>
      <c r="O8">
        <v>15</v>
      </c>
      <c r="P8">
        <v>10</v>
      </c>
      <c r="Q8">
        <v>10</v>
      </c>
      <c r="R8">
        <v>4</v>
      </c>
      <c r="S8">
        <v>10</v>
      </c>
      <c r="T8">
        <v>33.33</v>
      </c>
      <c r="U8">
        <v>10</v>
      </c>
      <c r="V8">
        <v>15</v>
      </c>
      <c r="W8">
        <v>10</v>
      </c>
      <c r="X8">
        <v>15</v>
      </c>
      <c r="Y8">
        <v>87.51</v>
      </c>
      <c r="Z8">
        <v>10</v>
      </c>
      <c r="AA8">
        <v>11</v>
      </c>
      <c r="AB8">
        <v>461.6</v>
      </c>
      <c r="AC8">
        <v>204.44</v>
      </c>
      <c r="AD8">
        <v>450</v>
      </c>
      <c r="AE8">
        <v>272.60000000000002</v>
      </c>
      <c r="AF8">
        <v>92.7</v>
      </c>
      <c r="AG8" t="s">
        <v>45</v>
      </c>
      <c r="AH8" t="s">
        <v>35</v>
      </c>
      <c r="AJ8" t="s">
        <v>44</v>
      </c>
      <c r="AN8" t="s">
        <v>78</v>
      </c>
      <c r="AO8" t="s">
        <v>78</v>
      </c>
      <c r="AQ8" t="s">
        <v>103</v>
      </c>
      <c r="AR8" t="s">
        <v>112</v>
      </c>
      <c r="AS8" t="s">
        <v>122</v>
      </c>
      <c r="AT8" t="s">
        <v>111</v>
      </c>
      <c r="AU8" t="s">
        <v>151</v>
      </c>
      <c r="AV8" s="1">
        <f t="shared" si="3"/>
        <v>12.222222222222221</v>
      </c>
      <c r="AW8" t="s">
        <v>111</v>
      </c>
      <c r="AX8">
        <v>15</v>
      </c>
      <c r="AY8" t="s">
        <v>154</v>
      </c>
      <c r="AZ8" s="1">
        <f t="shared" si="4"/>
        <v>10</v>
      </c>
      <c r="BA8">
        <v>10</v>
      </c>
      <c r="BB8" t="s">
        <v>111</v>
      </c>
      <c r="BC8" s="1">
        <f t="shared" si="5"/>
        <v>15</v>
      </c>
      <c r="BD8">
        <v>15</v>
      </c>
      <c r="BE8" t="s">
        <v>161</v>
      </c>
      <c r="BF8" s="1">
        <f t="shared" si="6"/>
        <v>9.3023255813953494</v>
      </c>
      <c r="BG8">
        <v>10</v>
      </c>
      <c r="BH8" t="s">
        <v>103</v>
      </c>
      <c r="BI8">
        <v>15</v>
      </c>
      <c r="BJ8" t="s">
        <v>112</v>
      </c>
      <c r="BK8" s="1">
        <f t="shared" si="7"/>
        <v>6.0869565217391308</v>
      </c>
      <c r="BL8">
        <v>10</v>
      </c>
      <c r="BM8" t="s">
        <v>103</v>
      </c>
      <c r="BN8">
        <v>15</v>
      </c>
      <c r="BO8" t="s">
        <v>117</v>
      </c>
      <c r="BP8">
        <f t="shared" si="8"/>
        <v>7.1999999999999993</v>
      </c>
      <c r="BQ8">
        <v>10</v>
      </c>
      <c r="BR8" t="s">
        <v>81</v>
      </c>
      <c r="BS8">
        <v>10</v>
      </c>
      <c r="BT8" t="s">
        <v>94</v>
      </c>
      <c r="BU8" s="1">
        <f t="shared" si="9"/>
        <v>3.8095238095238093</v>
      </c>
      <c r="BV8">
        <v>4</v>
      </c>
      <c r="BW8" t="s">
        <v>141</v>
      </c>
      <c r="BX8" s="1">
        <f t="shared" si="10"/>
        <v>10.384615384615385</v>
      </c>
      <c r="BY8">
        <v>10</v>
      </c>
      <c r="BZ8" t="s">
        <v>124</v>
      </c>
      <c r="CA8" s="1">
        <f t="shared" si="12"/>
        <v>10.222222222222221</v>
      </c>
      <c r="CB8">
        <v>10</v>
      </c>
      <c r="CC8" t="s">
        <v>103</v>
      </c>
      <c r="CD8">
        <v>15</v>
      </c>
      <c r="CE8" t="s">
        <v>115</v>
      </c>
      <c r="CF8" s="1">
        <f t="shared" si="13"/>
        <v>10.16</v>
      </c>
      <c r="CG8">
        <v>10</v>
      </c>
      <c r="CH8" t="s">
        <v>111</v>
      </c>
      <c r="CI8">
        <f t="shared" si="14"/>
        <v>19.5</v>
      </c>
      <c r="CJ8">
        <v>15</v>
      </c>
      <c r="CK8" t="s">
        <v>79</v>
      </c>
      <c r="CL8" s="1">
        <f t="shared" si="11"/>
        <v>10.5</v>
      </c>
      <c r="CM8">
        <v>10</v>
      </c>
      <c r="CN8" t="s">
        <v>83</v>
      </c>
      <c r="CO8" t="str">
        <f>CN8</f>
        <v>11.0</v>
      </c>
    </row>
    <row r="9" spans="1:93">
      <c r="A9" t="s">
        <v>46</v>
      </c>
      <c r="B9">
        <v>10</v>
      </c>
      <c r="C9">
        <v>13</v>
      </c>
      <c r="D9">
        <v>10</v>
      </c>
      <c r="E9">
        <v>15</v>
      </c>
      <c r="F9">
        <v>10</v>
      </c>
      <c r="G9">
        <v>15</v>
      </c>
      <c r="H9">
        <v>109.43</v>
      </c>
      <c r="I9">
        <v>10</v>
      </c>
      <c r="J9">
        <v>8</v>
      </c>
      <c r="K9">
        <v>10</v>
      </c>
      <c r="L9">
        <v>9</v>
      </c>
      <c r="M9">
        <v>91.74</v>
      </c>
      <c r="N9">
        <v>6</v>
      </c>
      <c r="O9">
        <v>10</v>
      </c>
      <c r="P9">
        <v>10</v>
      </c>
      <c r="Q9">
        <v>9</v>
      </c>
      <c r="R9">
        <v>7</v>
      </c>
      <c r="S9">
        <v>5</v>
      </c>
      <c r="T9">
        <v>91.65</v>
      </c>
      <c r="U9">
        <v>7.8</v>
      </c>
      <c r="V9">
        <v>4</v>
      </c>
      <c r="W9">
        <v>5.4</v>
      </c>
      <c r="X9">
        <v>8.1</v>
      </c>
      <c r="Y9">
        <v>100.01</v>
      </c>
      <c r="Z9">
        <v>4</v>
      </c>
      <c r="AA9">
        <v>5</v>
      </c>
      <c r="AB9">
        <v>565.84</v>
      </c>
      <c r="AC9">
        <v>193.33</v>
      </c>
      <c r="AD9">
        <v>303.3</v>
      </c>
      <c r="AE9">
        <v>392.83</v>
      </c>
      <c r="AF9">
        <v>88.9</v>
      </c>
      <c r="AG9" t="s">
        <v>45</v>
      </c>
      <c r="AH9" t="s">
        <v>35</v>
      </c>
      <c r="AJ9" t="s">
        <v>46</v>
      </c>
      <c r="AN9" t="s">
        <v>80</v>
      </c>
      <c r="AO9" t="s">
        <v>80</v>
      </c>
      <c r="AQ9" t="s">
        <v>103</v>
      </c>
      <c r="AR9" t="s">
        <v>145</v>
      </c>
      <c r="AS9" t="s">
        <v>131</v>
      </c>
      <c r="AT9" t="s">
        <v>112</v>
      </c>
      <c r="AU9" t="s">
        <v>136</v>
      </c>
      <c r="AV9" s="1">
        <f t="shared" si="3"/>
        <v>13.888888888888889</v>
      </c>
      <c r="AW9" t="s">
        <v>112</v>
      </c>
      <c r="AX9">
        <v>15</v>
      </c>
      <c r="AY9" t="s">
        <v>154</v>
      </c>
      <c r="AZ9" s="1">
        <f t="shared" si="4"/>
        <v>10</v>
      </c>
      <c r="BA9">
        <v>10</v>
      </c>
      <c r="BB9" t="s">
        <v>75</v>
      </c>
      <c r="BC9" s="1">
        <f t="shared" si="5"/>
        <v>8.0769230769230766</v>
      </c>
      <c r="BD9">
        <v>8</v>
      </c>
      <c r="BE9" t="s">
        <v>131</v>
      </c>
      <c r="BF9" s="1">
        <f t="shared" si="6"/>
        <v>8.1395348837209305</v>
      </c>
      <c r="BG9">
        <v>10</v>
      </c>
      <c r="BH9" t="s">
        <v>141</v>
      </c>
      <c r="BI9">
        <v>9</v>
      </c>
      <c r="BJ9" t="s">
        <v>75</v>
      </c>
      <c r="BK9" s="1">
        <f t="shared" si="7"/>
        <v>3.0434782608695654</v>
      </c>
      <c r="BL9">
        <v>6</v>
      </c>
      <c r="BM9" t="s">
        <v>81</v>
      </c>
      <c r="BN9">
        <v>10</v>
      </c>
      <c r="BO9" t="s">
        <v>83</v>
      </c>
      <c r="BP9">
        <f t="shared" si="8"/>
        <v>4.4000000000000004</v>
      </c>
      <c r="BQ9">
        <v>10</v>
      </c>
      <c r="BR9" t="s">
        <v>141</v>
      </c>
      <c r="BS9">
        <v>9</v>
      </c>
      <c r="BT9" t="s">
        <v>105</v>
      </c>
      <c r="BU9" s="1">
        <f t="shared" si="9"/>
        <v>2.3809523809523809</v>
      </c>
      <c r="BV9">
        <v>7</v>
      </c>
      <c r="BW9" t="s">
        <v>88</v>
      </c>
      <c r="BX9" s="1">
        <f t="shared" si="10"/>
        <v>4.6153846153846159</v>
      </c>
      <c r="BY9">
        <v>5</v>
      </c>
      <c r="BZ9" t="s">
        <v>131</v>
      </c>
      <c r="CA9" s="1">
        <f t="shared" si="12"/>
        <v>7.7777777777777777</v>
      </c>
      <c r="CB9">
        <v>7.8</v>
      </c>
      <c r="CC9" t="s">
        <v>88</v>
      </c>
      <c r="CD9">
        <v>4</v>
      </c>
      <c r="CE9" t="s">
        <v>116</v>
      </c>
      <c r="CF9" s="1">
        <f t="shared" si="13"/>
        <v>5.36</v>
      </c>
      <c r="CG9">
        <v>5.4</v>
      </c>
      <c r="CH9" t="s">
        <v>104</v>
      </c>
      <c r="CI9">
        <f t="shared" si="14"/>
        <v>3</v>
      </c>
      <c r="CJ9">
        <v>8.1</v>
      </c>
      <c r="CK9" t="s">
        <v>81</v>
      </c>
      <c r="CL9" s="1">
        <f t="shared" si="11"/>
        <v>5</v>
      </c>
      <c r="CM9">
        <v>4</v>
      </c>
      <c r="CN9" t="s">
        <v>105</v>
      </c>
      <c r="CO9" t="str">
        <f>CN9</f>
        <v>5.0</v>
      </c>
    </row>
    <row r="10" spans="1:93">
      <c r="A10" t="s">
        <v>47</v>
      </c>
      <c r="B10">
        <v>10</v>
      </c>
      <c r="C10">
        <v>15</v>
      </c>
      <c r="D10">
        <v>10</v>
      </c>
      <c r="E10">
        <v>15</v>
      </c>
      <c r="F10">
        <v>10</v>
      </c>
      <c r="G10">
        <v>15</v>
      </c>
      <c r="H10">
        <v>109.43</v>
      </c>
      <c r="I10">
        <v>10</v>
      </c>
      <c r="J10">
        <v>15</v>
      </c>
      <c r="K10">
        <v>10</v>
      </c>
      <c r="L10">
        <v>15</v>
      </c>
      <c r="M10">
        <v>108.42</v>
      </c>
      <c r="N10">
        <v>10</v>
      </c>
      <c r="O10">
        <v>15</v>
      </c>
      <c r="P10">
        <v>10</v>
      </c>
      <c r="Q10">
        <v>15</v>
      </c>
      <c r="R10">
        <v>7</v>
      </c>
      <c r="S10">
        <v>10</v>
      </c>
      <c r="T10">
        <v>70.819999999999993</v>
      </c>
      <c r="U10">
        <v>6.4</v>
      </c>
      <c r="V10">
        <v>15</v>
      </c>
      <c r="W10">
        <v>3.6</v>
      </c>
      <c r="X10">
        <v>6</v>
      </c>
      <c r="Y10">
        <v>58.34</v>
      </c>
      <c r="Z10">
        <v>3.5</v>
      </c>
      <c r="AA10">
        <v>3</v>
      </c>
      <c r="AB10">
        <v>533.01</v>
      </c>
      <c r="AC10">
        <v>184.67</v>
      </c>
      <c r="AD10">
        <v>342</v>
      </c>
      <c r="AE10">
        <v>347.01</v>
      </c>
      <c r="AF10">
        <v>87.4</v>
      </c>
      <c r="AG10" t="s">
        <v>45</v>
      </c>
      <c r="AH10" t="s">
        <v>35</v>
      </c>
      <c r="AJ10" t="s">
        <v>47</v>
      </c>
      <c r="AN10" t="s">
        <v>82</v>
      </c>
      <c r="AO10" t="s">
        <v>82</v>
      </c>
      <c r="AQ10" t="s">
        <v>103</v>
      </c>
      <c r="AR10" t="s">
        <v>112</v>
      </c>
      <c r="AS10" t="s">
        <v>131</v>
      </c>
      <c r="AT10" t="s">
        <v>112</v>
      </c>
      <c r="AU10" t="s">
        <v>153</v>
      </c>
      <c r="AV10" s="1">
        <f t="shared" si="3"/>
        <v>15</v>
      </c>
      <c r="AW10" t="s">
        <v>112</v>
      </c>
      <c r="AX10">
        <v>15</v>
      </c>
      <c r="AY10" t="s">
        <v>154</v>
      </c>
      <c r="AZ10" s="1">
        <f t="shared" si="4"/>
        <v>10</v>
      </c>
      <c r="BA10">
        <v>10</v>
      </c>
      <c r="BB10" t="s">
        <v>111</v>
      </c>
      <c r="BC10" s="1">
        <f t="shared" si="5"/>
        <v>15</v>
      </c>
      <c r="BD10">
        <v>15</v>
      </c>
      <c r="BE10" t="s">
        <v>158</v>
      </c>
      <c r="BF10" s="1">
        <f t="shared" si="6"/>
        <v>10</v>
      </c>
      <c r="BG10">
        <v>10</v>
      </c>
      <c r="BH10" t="s">
        <v>103</v>
      </c>
      <c r="BI10">
        <v>15</v>
      </c>
      <c r="BJ10" t="s">
        <v>68</v>
      </c>
      <c r="BK10" s="1">
        <f t="shared" si="7"/>
        <v>10</v>
      </c>
      <c r="BL10">
        <v>10</v>
      </c>
      <c r="BM10" t="s">
        <v>103</v>
      </c>
      <c r="BN10">
        <v>15</v>
      </c>
      <c r="BO10" t="s">
        <v>136</v>
      </c>
      <c r="BP10">
        <f t="shared" si="8"/>
        <v>10</v>
      </c>
      <c r="BQ10">
        <v>10</v>
      </c>
      <c r="BR10" t="s">
        <v>103</v>
      </c>
      <c r="BS10">
        <v>15</v>
      </c>
      <c r="BT10" t="s">
        <v>141</v>
      </c>
      <c r="BU10" s="1">
        <f t="shared" si="9"/>
        <v>4.2857142857142856</v>
      </c>
      <c r="BV10">
        <v>7</v>
      </c>
      <c r="BW10" t="s">
        <v>141</v>
      </c>
      <c r="BX10" s="1">
        <f t="shared" si="10"/>
        <v>10.384615384615385</v>
      </c>
      <c r="BY10">
        <v>10</v>
      </c>
      <c r="BZ10" t="s">
        <v>132</v>
      </c>
      <c r="CA10" s="1">
        <f t="shared" si="12"/>
        <v>6.4444444444444446</v>
      </c>
      <c r="CB10">
        <v>6.4</v>
      </c>
      <c r="CC10" t="s">
        <v>103</v>
      </c>
      <c r="CD10">
        <v>15</v>
      </c>
      <c r="CE10" t="s">
        <v>117</v>
      </c>
      <c r="CF10" s="1">
        <f t="shared" si="13"/>
        <v>3.5999999999999996</v>
      </c>
      <c r="CG10">
        <v>3.6</v>
      </c>
      <c r="CH10" t="s">
        <v>104</v>
      </c>
      <c r="CI10">
        <f t="shared" si="14"/>
        <v>3</v>
      </c>
      <c r="CJ10">
        <v>6</v>
      </c>
      <c r="CK10" t="s">
        <v>83</v>
      </c>
      <c r="CL10" s="1">
        <f t="shared" si="11"/>
        <v>5.5</v>
      </c>
      <c r="CM10">
        <v>3.5</v>
      </c>
      <c r="CN10" t="s">
        <v>106</v>
      </c>
      <c r="CO10" t="str">
        <f>CN10</f>
        <v>3.0</v>
      </c>
    </row>
    <row r="11" spans="1:93">
      <c r="A11" t="s">
        <v>48</v>
      </c>
      <c r="B11">
        <v>10</v>
      </c>
      <c r="C11">
        <v>15</v>
      </c>
      <c r="D11">
        <v>10</v>
      </c>
      <c r="E11">
        <v>15</v>
      </c>
      <c r="F11">
        <v>10</v>
      </c>
      <c r="G11">
        <v>15</v>
      </c>
      <c r="H11">
        <v>103.58</v>
      </c>
      <c r="I11">
        <v>10</v>
      </c>
      <c r="J11">
        <v>14</v>
      </c>
      <c r="K11">
        <v>10</v>
      </c>
      <c r="L11">
        <v>15</v>
      </c>
      <c r="M11">
        <v>93.77</v>
      </c>
      <c r="N11">
        <v>10</v>
      </c>
      <c r="O11">
        <v>15</v>
      </c>
      <c r="P11">
        <v>10</v>
      </c>
      <c r="Q11">
        <v>15</v>
      </c>
      <c r="R11">
        <v>10</v>
      </c>
      <c r="S11">
        <v>15</v>
      </c>
      <c r="T11">
        <v>87.49</v>
      </c>
      <c r="U11">
        <v>10</v>
      </c>
      <c r="V11">
        <v>15</v>
      </c>
      <c r="W11">
        <v>11.6</v>
      </c>
      <c r="X11">
        <v>15</v>
      </c>
      <c r="Y11">
        <v>91.68</v>
      </c>
      <c r="Z11">
        <v>10</v>
      </c>
      <c r="AA11">
        <v>15</v>
      </c>
      <c r="AB11">
        <v>591.52</v>
      </c>
      <c r="AC11">
        <v>233.33</v>
      </c>
      <c r="AD11">
        <v>492</v>
      </c>
      <c r="AE11">
        <v>376.52</v>
      </c>
      <c r="AF11">
        <v>110.2</v>
      </c>
      <c r="AG11" t="s">
        <v>45</v>
      </c>
      <c r="AH11" t="s">
        <v>35</v>
      </c>
      <c r="AJ11" t="s">
        <v>48</v>
      </c>
      <c r="AN11" t="s">
        <v>84</v>
      </c>
      <c r="AO11" t="s">
        <v>84</v>
      </c>
      <c r="AQ11" t="s">
        <v>103</v>
      </c>
      <c r="AR11" t="s">
        <v>112</v>
      </c>
      <c r="AS11" t="s">
        <v>131</v>
      </c>
      <c r="AT11" t="s">
        <v>112</v>
      </c>
      <c r="AU11" t="s">
        <v>153</v>
      </c>
      <c r="AV11" s="1">
        <f t="shared" si="3"/>
        <v>15</v>
      </c>
      <c r="AW11" t="s">
        <v>112</v>
      </c>
      <c r="AX11">
        <v>15</v>
      </c>
      <c r="AY11" t="s">
        <v>154</v>
      </c>
      <c r="AZ11" s="1">
        <f t="shared" si="4"/>
        <v>10</v>
      </c>
      <c r="BA11">
        <v>10</v>
      </c>
      <c r="BB11" t="s">
        <v>145</v>
      </c>
      <c r="BC11" s="1">
        <f t="shared" si="5"/>
        <v>13.846153846153847</v>
      </c>
      <c r="BD11">
        <v>14</v>
      </c>
      <c r="BE11" t="s">
        <v>158</v>
      </c>
      <c r="BF11" s="1">
        <f t="shared" si="6"/>
        <v>10</v>
      </c>
      <c r="BG11">
        <v>10</v>
      </c>
      <c r="BH11" t="s">
        <v>103</v>
      </c>
      <c r="BI11">
        <v>15</v>
      </c>
      <c r="BJ11" t="s">
        <v>68</v>
      </c>
      <c r="BK11" s="1">
        <f t="shared" si="7"/>
        <v>10</v>
      </c>
      <c r="BL11">
        <v>10</v>
      </c>
      <c r="BM11" t="s">
        <v>103</v>
      </c>
      <c r="BN11">
        <v>15</v>
      </c>
      <c r="BO11" t="s">
        <v>136</v>
      </c>
      <c r="BP11">
        <f t="shared" si="8"/>
        <v>10</v>
      </c>
      <c r="BQ11">
        <v>10</v>
      </c>
      <c r="BR11" t="s">
        <v>103</v>
      </c>
      <c r="BS11">
        <v>15</v>
      </c>
      <c r="BT11" t="s">
        <v>79</v>
      </c>
      <c r="BU11" s="1">
        <f t="shared" si="9"/>
        <v>10</v>
      </c>
      <c r="BV11">
        <v>10</v>
      </c>
      <c r="BW11" t="s">
        <v>111</v>
      </c>
      <c r="BX11" s="1">
        <f t="shared" si="10"/>
        <v>15</v>
      </c>
      <c r="BY11">
        <v>15</v>
      </c>
      <c r="BZ11" t="s">
        <v>127</v>
      </c>
      <c r="CA11" s="1">
        <f t="shared" si="12"/>
        <v>10.888888888888888</v>
      </c>
      <c r="CB11">
        <v>10</v>
      </c>
      <c r="CC11" t="s">
        <v>103</v>
      </c>
      <c r="CD11">
        <v>15</v>
      </c>
      <c r="CE11" t="s">
        <v>118</v>
      </c>
      <c r="CF11" s="1">
        <f t="shared" si="13"/>
        <v>11.6</v>
      </c>
      <c r="CG11">
        <v>11.6</v>
      </c>
      <c r="CH11" t="s">
        <v>112</v>
      </c>
      <c r="CI11">
        <f t="shared" si="14"/>
        <v>21</v>
      </c>
      <c r="CJ11">
        <v>15</v>
      </c>
      <c r="CK11" t="s">
        <v>68</v>
      </c>
      <c r="CL11" s="1">
        <f t="shared" si="11"/>
        <v>11.5</v>
      </c>
      <c r="CM11">
        <v>10</v>
      </c>
      <c r="CN11" t="s">
        <v>103</v>
      </c>
      <c r="CO11" t="str">
        <f>CN11</f>
        <v>15.0</v>
      </c>
    </row>
    <row r="12" spans="1:93">
      <c r="A12" t="s">
        <v>49</v>
      </c>
      <c r="B12">
        <v>10</v>
      </c>
      <c r="C12">
        <v>12</v>
      </c>
      <c r="D12">
        <v>5</v>
      </c>
      <c r="E12">
        <v>0</v>
      </c>
      <c r="F12">
        <v>0</v>
      </c>
      <c r="G12">
        <v>0</v>
      </c>
      <c r="H12">
        <v>82.67</v>
      </c>
      <c r="I12">
        <v>10</v>
      </c>
      <c r="J12">
        <v>13</v>
      </c>
      <c r="K12">
        <v>10</v>
      </c>
      <c r="L12">
        <v>13</v>
      </c>
      <c r="M12">
        <v>100.02</v>
      </c>
      <c r="N12">
        <v>6</v>
      </c>
      <c r="O12">
        <v>3</v>
      </c>
      <c r="P12">
        <v>0</v>
      </c>
      <c r="Q12">
        <v>0</v>
      </c>
      <c r="R12">
        <v>2.4</v>
      </c>
      <c r="S12">
        <v>0</v>
      </c>
      <c r="T12">
        <v>45.83</v>
      </c>
      <c r="U12">
        <v>8.1999999999999993</v>
      </c>
      <c r="V12">
        <v>0</v>
      </c>
      <c r="W12">
        <v>5.6</v>
      </c>
      <c r="X12">
        <v>8.4</v>
      </c>
      <c r="Y12">
        <v>91.68</v>
      </c>
      <c r="Z12">
        <v>0</v>
      </c>
      <c r="AA12">
        <v>0</v>
      </c>
      <c r="AB12">
        <v>388.2</v>
      </c>
      <c r="AC12">
        <v>76.89</v>
      </c>
      <c r="AD12">
        <v>100.2</v>
      </c>
      <c r="AE12">
        <v>320.2</v>
      </c>
      <c r="AF12">
        <v>49.7</v>
      </c>
      <c r="AG12" t="s">
        <v>43</v>
      </c>
      <c r="AH12" t="s">
        <v>35</v>
      </c>
      <c r="AJ12" t="s">
        <v>49</v>
      </c>
      <c r="AN12" t="s">
        <v>85</v>
      </c>
      <c r="AO12" t="s">
        <v>85</v>
      </c>
      <c r="AQ12" t="s">
        <v>103</v>
      </c>
      <c r="AR12" t="s">
        <v>111</v>
      </c>
      <c r="AS12" t="s">
        <v>83</v>
      </c>
      <c r="AT12" t="s">
        <v>94</v>
      </c>
      <c r="AU12" t="s">
        <v>151</v>
      </c>
      <c r="AV12" s="1">
        <f t="shared" si="3"/>
        <v>12.222222222222221</v>
      </c>
      <c r="AW12" t="s">
        <v>145</v>
      </c>
      <c r="AX12">
        <v>0</v>
      </c>
      <c r="AY12" t="s">
        <v>154</v>
      </c>
      <c r="AZ12" s="1">
        <f t="shared" si="4"/>
        <v>10</v>
      </c>
      <c r="BA12">
        <v>10</v>
      </c>
      <c r="BB12" t="s">
        <v>83</v>
      </c>
      <c r="BC12" s="1">
        <f t="shared" si="5"/>
        <v>12.692307692307692</v>
      </c>
      <c r="BD12">
        <v>13</v>
      </c>
      <c r="BE12" t="s">
        <v>158</v>
      </c>
      <c r="BF12" s="1">
        <f t="shared" si="6"/>
        <v>10</v>
      </c>
      <c r="BG12">
        <v>10</v>
      </c>
      <c r="BH12" t="s">
        <v>111</v>
      </c>
      <c r="BI12">
        <v>13</v>
      </c>
      <c r="BJ12" t="s">
        <v>145</v>
      </c>
      <c r="BK12" s="1">
        <f t="shared" si="7"/>
        <v>5.2173913043478262</v>
      </c>
      <c r="BL12">
        <v>6</v>
      </c>
      <c r="BM12" t="s">
        <v>106</v>
      </c>
      <c r="BN12">
        <v>3</v>
      </c>
      <c r="BO12" t="s">
        <v>106</v>
      </c>
      <c r="BP12">
        <f t="shared" si="8"/>
        <v>1.2</v>
      </c>
      <c r="BQ12">
        <v>0</v>
      </c>
      <c r="BR12" t="s">
        <v>70</v>
      </c>
      <c r="BS12">
        <v>0</v>
      </c>
      <c r="BT12" t="s">
        <v>105</v>
      </c>
      <c r="BU12" s="1">
        <f t="shared" si="9"/>
        <v>2.3809523809523809</v>
      </c>
      <c r="BV12">
        <v>2.4</v>
      </c>
      <c r="BW12" t="s">
        <v>70</v>
      </c>
      <c r="BX12" s="1">
        <f t="shared" si="10"/>
        <v>0</v>
      </c>
      <c r="BY12">
        <v>0</v>
      </c>
      <c r="BZ12" t="s">
        <v>133</v>
      </c>
      <c r="CA12" s="1">
        <f t="shared" si="12"/>
        <v>8.2222222222222214</v>
      </c>
      <c r="CB12">
        <v>8.1999999999999993</v>
      </c>
      <c r="CC12" t="s">
        <v>70</v>
      </c>
      <c r="CD12">
        <v>0</v>
      </c>
      <c r="CE12" t="s">
        <v>119</v>
      </c>
      <c r="CF12" s="1">
        <f t="shared" si="13"/>
        <v>5.6000000000000005</v>
      </c>
      <c r="CG12">
        <v>5.6</v>
      </c>
      <c r="CH12" t="s">
        <v>70</v>
      </c>
      <c r="CI12">
        <f t="shared" si="14"/>
        <v>0</v>
      </c>
      <c r="CJ12">
        <v>8.4</v>
      </c>
      <c r="CK12" t="s">
        <v>70</v>
      </c>
      <c r="CL12" s="1">
        <f t="shared" si="11"/>
        <v>0</v>
      </c>
      <c r="CM12">
        <v>0</v>
      </c>
      <c r="CN12" t="s">
        <v>70</v>
      </c>
      <c r="CO12" t="str">
        <f>CN12</f>
        <v>0.0</v>
      </c>
    </row>
    <row r="13" spans="1:93">
      <c r="A13" t="s">
        <v>50</v>
      </c>
      <c r="B13">
        <v>10</v>
      </c>
      <c r="C13">
        <v>9</v>
      </c>
      <c r="D13">
        <v>4</v>
      </c>
      <c r="E13">
        <v>0</v>
      </c>
      <c r="F13">
        <v>0</v>
      </c>
      <c r="G13">
        <v>0</v>
      </c>
      <c r="H13">
        <v>0</v>
      </c>
      <c r="I13">
        <v>2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25</v>
      </c>
      <c r="AC13">
        <v>35.56</v>
      </c>
      <c r="AD13">
        <v>27</v>
      </c>
      <c r="AE13">
        <v>0</v>
      </c>
      <c r="AF13">
        <v>6.3</v>
      </c>
      <c r="AH13" t="s">
        <v>35</v>
      </c>
      <c r="AJ13" t="s">
        <v>50</v>
      </c>
      <c r="AN13" t="s">
        <v>86</v>
      </c>
      <c r="AO13" t="s">
        <v>86</v>
      </c>
      <c r="AQ13" t="s">
        <v>103</v>
      </c>
      <c r="AR13" t="s">
        <v>94</v>
      </c>
      <c r="AS13" t="s">
        <v>174</v>
      </c>
      <c r="AT13" t="s">
        <v>112</v>
      </c>
      <c r="AU13" t="s">
        <v>105</v>
      </c>
      <c r="AV13" s="1">
        <f t="shared" si="3"/>
        <v>2.7777777777777777</v>
      </c>
      <c r="AW13" t="s">
        <v>70</v>
      </c>
      <c r="AX13">
        <v>0</v>
      </c>
      <c r="AY13" t="s">
        <v>105</v>
      </c>
      <c r="AZ13" s="1">
        <f t="shared" si="4"/>
        <v>1.5625</v>
      </c>
      <c r="BA13">
        <v>2</v>
      </c>
      <c r="BB13" t="s">
        <v>70</v>
      </c>
      <c r="BC13" s="1">
        <f t="shared" si="5"/>
        <v>0</v>
      </c>
      <c r="BD13">
        <v>0</v>
      </c>
      <c r="BE13" t="s">
        <v>70</v>
      </c>
      <c r="BF13" s="1">
        <f t="shared" si="6"/>
        <v>0</v>
      </c>
      <c r="BG13">
        <v>0</v>
      </c>
      <c r="BH13" t="s">
        <v>156</v>
      </c>
      <c r="BI13">
        <v>0</v>
      </c>
      <c r="BJ13" t="s">
        <v>70</v>
      </c>
      <c r="BK13" s="1">
        <f t="shared" si="7"/>
        <v>0</v>
      </c>
      <c r="BL13">
        <v>0</v>
      </c>
      <c r="BM13" t="s">
        <v>70</v>
      </c>
      <c r="BN13">
        <v>0</v>
      </c>
      <c r="BO13" t="s">
        <v>70</v>
      </c>
      <c r="BP13">
        <f t="shared" si="8"/>
        <v>0</v>
      </c>
      <c r="BQ13">
        <v>0</v>
      </c>
      <c r="BR13" t="s">
        <v>70</v>
      </c>
      <c r="BS13">
        <v>0</v>
      </c>
      <c r="BT13" t="s">
        <v>70</v>
      </c>
      <c r="BU13" s="1">
        <f t="shared" si="9"/>
        <v>0</v>
      </c>
      <c r="BV13">
        <v>0</v>
      </c>
      <c r="BW13" t="s">
        <v>70</v>
      </c>
      <c r="BX13" s="1">
        <f t="shared" si="10"/>
        <v>0</v>
      </c>
      <c r="BY13">
        <v>0</v>
      </c>
      <c r="BZ13" t="s">
        <v>70</v>
      </c>
      <c r="CA13" s="1">
        <f t="shared" si="12"/>
        <v>0</v>
      </c>
      <c r="CB13">
        <v>0</v>
      </c>
      <c r="CC13" t="s">
        <v>70</v>
      </c>
      <c r="CD13">
        <v>0</v>
      </c>
      <c r="CE13" t="s">
        <v>70</v>
      </c>
      <c r="CF13" s="1">
        <f t="shared" si="13"/>
        <v>0</v>
      </c>
      <c r="CG13">
        <v>0</v>
      </c>
      <c r="CH13" t="s">
        <v>70</v>
      </c>
      <c r="CI13">
        <f t="shared" si="14"/>
        <v>0</v>
      </c>
      <c r="CJ13">
        <v>0</v>
      </c>
      <c r="CK13" t="s">
        <v>70</v>
      </c>
      <c r="CL13" s="1">
        <f t="shared" si="11"/>
        <v>0</v>
      </c>
      <c r="CM13">
        <v>0</v>
      </c>
      <c r="CN13" t="s">
        <v>70</v>
      </c>
      <c r="CO13" t="str">
        <f>CN13</f>
        <v>0.0</v>
      </c>
    </row>
    <row r="14" spans="1:93">
      <c r="A14" t="s">
        <v>51</v>
      </c>
      <c r="B14">
        <v>10</v>
      </c>
      <c r="C14">
        <v>15</v>
      </c>
      <c r="D14">
        <v>10</v>
      </c>
      <c r="E14">
        <v>15</v>
      </c>
      <c r="F14">
        <v>10</v>
      </c>
      <c r="G14">
        <v>15</v>
      </c>
      <c r="H14">
        <v>121.93</v>
      </c>
      <c r="I14">
        <v>10</v>
      </c>
      <c r="J14">
        <v>6</v>
      </c>
      <c r="K14">
        <v>10</v>
      </c>
      <c r="L14">
        <v>15</v>
      </c>
      <c r="M14">
        <v>112.59</v>
      </c>
      <c r="N14">
        <v>7</v>
      </c>
      <c r="O14">
        <v>5</v>
      </c>
      <c r="P14">
        <v>5</v>
      </c>
      <c r="Q14">
        <v>12</v>
      </c>
      <c r="R14">
        <v>3</v>
      </c>
      <c r="S14">
        <v>4</v>
      </c>
      <c r="T14">
        <v>95.82</v>
      </c>
      <c r="U14">
        <v>3.6</v>
      </c>
      <c r="V14">
        <v>0</v>
      </c>
      <c r="W14">
        <v>2</v>
      </c>
      <c r="X14">
        <v>1.5</v>
      </c>
      <c r="Y14">
        <v>91.67</v>
      </c>
      <c r="Z14">
        <v>2</v>
      </c>
      <c r="AA14">
        <v>0</v>
      </c>
      <c r="AB14">
        <v>578.01</v>
      </c>
      <c r="AC14">
        <v>155.11000000000001</v>
      </c>
      <c r="AD14">
        <v>265.5</v>
      </c>
      <c r="AE14">
        <v>422.01</v>
      </c>
      <c r="AF14">
        <v>84.3</v>
      </c>
      <c r="AG14" t="s">
        <v>37</v>
      </c>
      <c r="AH14" t="s">
        <v>35</v>
      </c>
      <c r="AJ14" t="s">
        <v>51</v>
      </c>
      <c r="AN14" t="s">
        <v>87</v>
      </c>
      <c r="AO14" t="s">
        <v>87</v>
      </c>
      <c r="AQ14" t="s">
        <v>103</v>
      </c>
      <c r="AR14" t="s">
        <v>112</v>
      </c>
      <c r="AS14" t="s">
        <v>131</v>
      </c>
      <c r="AT14" t="s">
        <v>112</v>
      </c>
      <c r="AU14" t="s">
        <v>153</v>
      </c>
      <c r="AV14" s="1">
        <f t="shared" si="3"/>
        <v>15</v>
      </c>
      <c r="AW14" t="s">
        <v>112</v>
      </c>
      <c r="AX14">
        <v>15</v>
      </c>
      <c r="AY14" t="s">
        <v>164</v>
      </c>
      <c r="AZ14" s="1">
        <f t="shared" si="4"/>
        <v>9.6875</v>
      </c>
      <c r="BA14">
        <v>10</v>
      </c>
      <c r="BB14" t="s">
        <v>105</v>
      </c>
      <c r="BC14" s="1">
        <f t="shared" si="5"/>
        <v>5.7692307692307692</v>
      </c>
      <c r="BD14">
        <v>6</v>
      </c>
      <c r="BE14" t="s">
        <v>158</v>
      </c>
      <c r="BF14" s="1">
        <f t="shared" si="6"/>
        <v>10</v>
      </c>
      <c r="BG14">
        <v>10</v>
      </c>
      <c r="BH14" t="s">
        <v>103</v>
      </c>
      <c r="BI14">
        <v>15</v>
      </c>
      <c r="BJ14" t="s">
        <v>145</v>
      </c>
      <c r="BK14" s="1">
        <f t="shared" si="7"/>
        <v>5.2173913043478262</v>
      </c>
      <c r="BL14">
        <v>7</v>
      </c>
      <c r="BM14" t="s">
        <v>105</v>
      </c>
      <c r="BN14">
        <v>5</v>
      </c>
      <c r="BO14" t="s">
        <v>145</v>
      </c>
      <c r="BP14">
        <f t="shared" si="8"/>
        <v>4.8</v>
      </c>
      <c r="BQ14">
        <v>5</v>
      </c>
      <c r="BR14" t="s">
        <v>145</v>
      </c>
      <c r="BS14">
        <v>12</v>
      </c>
      <c r="BT14" t="s">
        <v>75</v>
      </c>
      <c r="BU14" s="1">
        <f t="shared" si="9"/>
        <v>3.333333333333333</v>
      </c>
      <c r="BV14">
        <v>3</v>
      </c>
      <c r="BW14" t="s">
        <v>106</v>
      </c>
      <c r="BX14" s="1">
        <f t="shared" si="10"/>
        <v>3.4615384615384617</v>
      </c>
      <c r="BY14">
        <v>4</v>
      </c>
      <c r="BZ14" t="s">
        <v>134</v>
      </c>
      <c r="CA14" s="1">
        <f t="shared" si="12"/>
        <v>3.5555555555555558</v>
      </c>
      <c r="CB14">
        <v>3.6</v>
      </c>
      <c r="CC14" t="s">
        <v>70</v>
      </c>
      <c r="CD14">
        <v>0</v>
      </c>
      <c r="CE14" t="s">
        <v>81</v>
      </c>
      <c r="CF14" s="1">
        <f t="shared" si="13"/>
        <v>2</v>
      </c>
      <c r="CG14">
        <v>2</v>
      </c>
      <c r="CH14" t="s">
        <v>110</v>
      </c>
      <c r="CI14">
        <f t="shared" si="14"/>
        <v>1.5</v>
      </c>
      <c r="CJ14">
        <v>1.5</v>
      </c>
      <c r="CK14" t="s">
        <v>88</v>
      </c>
      <c r="CL14" s="1">
        <f t="shared" si="11"/>
        <v>2</v>
      </c>
      <c r="CM14">
        <v>2</v>
      </c>
      <c r="CN14" t="s">
        <v>70</v>
      </c>
      <c r="CO14" t="str">
        <f>CN14</f>
        <v>0.0</v>
      </c>
    </row>
    <row r="15" spans="1:93">
      <c r="A15" t="s">
        <v>52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Y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H15" t="s">
        <v>35</v>
      </c>
      <c r="AJ15" t="s">
        <v>52</v>
      </c>
      <c r="AV15" s="1">
        <f t="shared" si="3"/>
        <v>0</v>
      </c>
      <c r="AX15">
        <v>0</v>
      </c>
      <c r="AZ15" s="1">
        <f t="shared" si="4"/>
        <v>0</v>
      </c>
      <c r="BA15">
        <v>0</v>
      </c>
      <c r="BC15" s="1">
        <f t="shared" si="5"/>
        <v>0</v>
      </c>
      <c r="BD15">
        <v>0</v>
      </c>
      <c r="BF15" s="1">
        <f t="shared" si="6"/>
        <v>0</v>
      </c>
      <c r="BG15">
        <v>0</v>
      </c>
      <c r="BI15">
        <v>0</v>
      </c>
      <c r="BK15" s="1">
        <f t="shared" si="7"/>
        <v>0</v>
      </c>
      <c r="BL15">
        <v>0</v>
      </c>
      <c r="BN15">
        <v>0</v>
      </c>
      <c r="BP15">
        <f t="shared" si="8"/>
        <v>0</v>
      </c>
      <c r="BQ15">
        <v>0</v>
      </c>
      <c r="BS15">
        <v>0</v>
      </c>
      <c r="BU15" s="1">
        <f t="shared" si="9"/>
        <v>0</v>
      </c>
      <c r="BV15">
        <v>0</v>
      </c>
      <c r="BX15" s="1">
        <f t="shared" si="10"/>
        <v>0</v>
      </c>
      <c r="BY15">
        <v>0</v>
      </c>
      <c r="CA15" s="1">
        <f t="shared" si="12"/>
        <v>0</v>
      </c>
      <c r="CF15" s="1">
        <f t="shared" si="13"/>
        <v>0</v>
      </c>
      <c r="CI15">
        <f t="shared" si="14"/>
        <v>0</v>
      </c>
      <c r="CL15" s="1">
        <f t="shared" si="11"/>
        <v>0</v>
      </c>
    </row>
    <row r="16" spans="1:93">
      <c r="A16" t="s">
        <v>53</v>
      </c>
      <c r="B16">
        <v>10</v>
      </c>
      <c r="C16">
        <v>15</v>
      </c>
      <c r="D16">
        <v>10</v>
      </c>
      <c r="E16">
        <v>15</v>
      </c>
      <c r="F16">
        <v>10</v>
      </c>
      <c r="G16">
        <v>15</v>
      </c>
      <c r="H16">
        <v>111.52</v>
      </c>
      <c r="I16">
        <v>10</v>
      </c>
      <c r="J16">
        <v>15</v>
      </c>
      <c r="K16">
        <v>10</v>
      </c>
      <c r="L16">
        <v>15</v>
      </c>
      <c r="M16">
        <v>97.94</v>
      </c>
      <c r="N16">
        <v>10</v>
      </c>
      <c r="O16">
        <v>15</v>
      </c>
      <c r="P16">
        <v>10</v>
      </c>
      <c r="Q16">
        <v>15</v>
      </c>
      <c r="R16">
        <v>10</v>
      </c>
      <c r="S16">
        <v>15</v>
      </c>
      <c r="T16">
        <v>108.32</v>
      </c>
      <c r="U16">
        <v>10</v>
      </c>
      <c r="V16">
        <v>15</v>
      </c>
      <c r="W16">
        <v>11</v>
      </c>
      <c r="X16">
        <v>15</v>
      </c>
      <c r="Y16">
        <v>0</v>
      </c>
      <c r="Z16">
        <v>10</v>
      </c>
      <c r="AA16">
        <v>15</v>
      </c>
      <c r="AB16">
        <v>496.77</v>
      </c>
      <c r="AC16">
        <v>208.89</v>
      </c>
      <c r="AD16">
        <v>450</v>
      </c>
      <c r="AE16">
        <v>317.77999999999997</v>
      </c>
      <c r="AF16">
        <v>97.7</v>
      </c>
      <c r="AG16" t="s">
        <v>45</v>
      </c>
      <c r="AH16" t="s">
        <v>35</v>
      </c>
      <c r="AJ16" t="s">
        <v>53</v>
      </c>
      <c r="AN16" t="s">
        <v>89</v>
      </c>
      <c r="AO16" t="s">
        <v>89</v>
      </c>
      <c r="AQ16" t="s">
        <v>103</v>
      </c>
      <c r="AR16" t="s">
        <v>112</v>
      </c>
      <c r="AS16" t="s">
        <v>131</v>
      </c>
      <c r="AT16" t="s">
        <v>112</v>
      </c>
      <c r="AU16" t="s">
        <v>153</v>
      </c>
      <c r="AV16" s="1">
        <f t="shared" si="3"/>
        <v>15</v>
      </c>
      <c r="AW16" t="s">
        <v>112</v>
      </c>
      <c r="AX16">
        <v>15</v>
      </c>
      <c r="AY16" t="s">
        <v>164</v>
      </c>
      <c r="AZ16" s="1">
        <f t="shared" si="4"/>
        <v>9.6875</v>
      </c>
      <c r="BA16">
        <v>10</v>
      </c>
      <c r="BB16" t="s">
        <v>111</v>
      </c>
      <c r="BC16" s="1">
        <f t="shared" si="5"/>
        <v>15</v>
      </c>
      <c r="BD16">
        <v>15</v>
      </c>
      <c r="BE16" t="s">
        <v>158</v>
      </c>
      <c r="BF16" s="1">
        <f t="shared" si="6"/>
        <v>10</v>
      </c>
      <c r="BG16">
        <v>10</v>
      </c>
      <c r="BH16" t="s">
        <v>103</v>
      </c>
      <c r="BI16">
        <v>15</v>
      </c>
      <c r="BJ16" t="s">
        <v>68</v>
      </c>
      <c r="BK16" s="1">
        <f t="shared" si="7"/>
        <v>10</v>
      </c>
      <c r="BL16">
        <v>10</v>
      </c>
      <c r="BM16" t="s">
        <v>103</v>
      </c>
      <c r="BN16">
        <v>15</v>
      </c>
      <c r="BO16" t="s">
        <v>129</v>
      </c>
      <c r="BP16">
        <f t="shared" si="8"/>
        <v>9.6</v>
      </c>
      <c r="BQ16">
        <v>10</v>
      </c>
      <c r="BR16" t="s">
        <v>103</v>
      </c>
      <c r="BS16">
        <v>15</v>
      </c>
      <c r="BT16" t="s">
        <v>79</v>
      </c>
      <c r="BU16" s="1">
        <f t="shared" si="9"/>
        <v>10</v>
      </c>
      <c r="BV16">
        <v>10</v>
      </c>
      <c r="BW16" t="s">
        <v>111</v>
      </c>
      <c r="BX16" s="1">
        <f t="shared" si="10"/>
        <v>15</v>
      </c>
      <c r="BY16">
        <v>15</v>
      </c>
      <c r="BZ16" t="s">
        <v>135</v>
      </c>
      <c r="CA16" s="1">
        <f t="shared" si="12"/>
        <v>10.666666666666666</v>
      </c>
      <c r="CB16">
        <v>10</v>
      </c>
      <c r="CC16" t="s">
        <v>103</v>
      </c>
      <c r="CD16">
        <v>15</v>
      </c>
      <c r="CE16" t="s">
        <v>120</v>
      </c>
      <c r="CF16" s="1">
        <f t="shared" si="13"/>
        <v>11</v>
      </c>
      <c r="CG16">
        <v>11</v>
      </c>
      <c r="CH16" t="s">
        <v>112</v>
      </c>
      <c r="CI16">
        <f t="shared" si="14"/>
        <v>21</v>
      </c>
      <c r="CJ16">
        <v>15</v>
      </c>
      <c r="CK16" t="s">
        <v>68</v>
      </c>
      <c r="CL16" s="1">
        <f t="shared" si="11"/>
        <v>11.5</v>
      </c>
      <c r="CM16">
        <v>10</v>
      </c>
      <c r="CN16" t="s">
        <v>103</v>
      </c>
      <c r="CO16" t="str">
        <f>CN16</f>
        <v>15.0</v>
      </c>
    </row>
    <row r="17" spans="1:93">
      <c r="A17" t="s">
        <v>54</v>
      </c>
      <c r="B17">
        <v>2</v>
      </c>
      <c r="C17">
        <v>13</v>
      </c>
      <c r="D17">
        <v>0</v>
      </c>
      <c r="E17">
        <v>11</v>
      </c>
      <c r="F17">
        <v>0</v>
      </c>
      <c r="G17">
        <v>7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33</v>
      </c>
      <c r="AC17">
        <v>4.4400000000000004</v>
      </c>
      <c r="AD17">
        <v>93</v>
      </c>
      <c r="AE17">
        <v>0</v>
      </c>
      <c r="AF17">
        <v>9.6999999999999993</v>
      </c>
      <c r="AH17" t="s">
        <v>35</v>
      </c>
      <c r="AJ17" t="s">
        <v>54</v>
      </c>
      <c r="AN17" t="s">
        <v>90</v>
      </c>
      <c r="AO17" t="s">
        <v>90</v>
      </c>
      <c r="AQ17" t="s">
        <v>104</v>
      </c>
      <c r="AR17" t="s">
        <v>145</v>
      </c>
      <c r="AS17" t="s">
        <v>70</v>
      </c>
      <c r="AT17" t="s">
        <v>81</v>
      </c>
      <c r="AU17" t="s">
        <v>70</v>
      </c>
      <c r="AV17" s="1">
        <f t="shared" si="3"/>
        <v>0</v>
      </c>
      <c r="AW17" t="s">
        <v>83</v>
      </c>
      <c r="AX17">
        <v>7</v>
      </c>
      <c r="AY17" t="s">
        <v>70</v>
      </c>
      <c r="AZ17" s="1">
        <f t="shared" si="4"/>
        <v>0</v>
      </c>
      <c r="BA17">
        <v>0</v>
      </c>
      <c r="BB17" t="s">
        <v>70</v>
      </c>
      <c r="BC17" s="1">
        <f t="shared" si="5"/>
        <v>0</v>
      </c>
      <c r="BD17">
        <v>0</v>
      </c>
      <c r="BE17" t="s">
        <v>70</v>
      </c>
      <c r="BF17" s="1">
        <f t="shared" si="6"/>
        <v>0</v>
      </c>
      <c r="BG17">
        <v>0</v>
      </c>
      <c r="BH17" t="s">
        <v>156</v>
      </c>
      <c r="BI17">
        <v>0</v>
      </c>
      <c r="BJ17" t="s">
        <v>70</v>
      </c>
      <c r="BK17" s="1">
        <f t="shared" si="7"/>
        <v>0</v>
      </c>
      <c r="BL17">
        <v>0</v>
      </c>
      <c r="BM17" t="s">
        <v>70</v>
      </c>
      <c r="BN17">
        <v>0</v>
      </c>
      <c r="BO17" t="s">
        <v>70</v>
      </c>
      <c r="BP17">
        <f t="shared" si="8"/>
        <v>0</v>
      </c>
      <c r="BQ17">
        <v>0</v>
      </c>
      <c r="BR17" t="s">
        <v>70</v>
      </c>
      <c r="BS17">
        <v>0</v>
      </c>
      <c r="BT17" t="s">
        <v>70</v>
      </c>
      <c r="BU17" s="1">
        <f t="shared" si="9"/>
        <v>0</v>
      </c>
      <c r="BV17">
        <v>0</v>
      </c>
      <c r="BW17" t="s">
        <v>70</v>
      </c>
      <c r="BX17" s="1">
        <f t="shared" si="10"/>
        <v>0</v>
      </c>
      <c r="BY17">
        <v>0</v>
      </c>
      <c r="BZ17" t="s">
        <v>70</v>
      </c>
      <c r="CA17" s="1">
        <f t="shared" si="12"/>
        <v>0</v>
      </c>
      <c r="CB17">
        <v>0</v>
      </c>
      <c r="CC17" t="s">
        <v>70</v>
      </c>
      <c r="CD17">
        <v>0</v>
      </c>
      <c r="CE17" t="s">
        <v>70</v>
      </c>
      <c r="CF17" s="1">
        <f t="shared" si="13"/>
        <v>0</v>
      </c>
      <c r="CG17">
        <v>0</v>
      </c>
      <c r="CH17" t="s">
        <v>70</v>
      </c>
      <c r="CI17">
        <f t="shared" si="14"/>
        <v>0</v>
      </c>
      <c r="CJ17">
        <v>0</v>
      </c>
      <c r="CK17" t="s">
        <v>70</v>
      </c>
      <c r="CL17" s="1">
        <f t="shared" si="11"/>
        <v>0</v>
      </c>
      <c r="CM17">
        <v>0</v>
      </c>
      <c r="CN17" t="s">
        <v>70</v>
      </c>
      <c r="CO17" t="str">
        <f>CN17</f>
        <v>0.0</v>
      </c>
    </row>
    <row r="18" spans="1:93">
      <c r="A18" t="s">
        <v>55</v>
      </c>
      <c r="B18">
        <v>10</v>
      </c>
      <c r="C18">
        <v>15</v>
      </c>
      <c r="D18">
        <v>7</v>
      </c>
      <c r="E18">
        <v>13</v>
      </c>
      <c r="F18">
        <v>8</v>
      </c>
      <c r="G18">
        <v>12</v>
      </c>
      <c r="H18">
        <v>91.52</v>
      </c>
      <c r="I18">
        <v>5</v>
      </c>
      <c r="J18">
        <v>0</v>
      </c>
      <c r="K18">
        <v>2.6</v>
      </c>
      <c r="L18">
        <v>0</v>
      </c>
      <c r="M18">
        <v>0</v>
      </c>
      <c r="N18">
        <v>10</v>
      </c>
      <c r="O18">
        <v>13</v>
      </c>
      <c r="P18">
        <v>10</v>
      </c>
      <c r="Q18">
        <v>15</v>
      </c>
      <c r="R18">
        <v>10</v>
      </c>
      <c r="S18">
        <v>10</v>
      </c>
      <c r="T18">
        <v>74.989999999999995</v>
      </c>
      <c r="U18">
        <v>5.6</v>
      </c>
      <c r="V18">
        <v>6</v>
      </c>
      <c r="W18">
        <v>3</v>
      </c>
      <c r="X18">
        <v>4.5</v>
      </c>
      <c r="Y18">
        <v>70.84</v>
      </c>
      <c r="Z18">
        <v>4.0999999999999996</v>
      </c>
      <c r="AA18">
        <v>0</v>
      </c>
      <c r="AB18">
        <v>386.35</v>
      </c>
      <c r="AC18">
        <v>142.44</v>
      </c>
      <c r="AD18">
        <v>247.5</v>
      </c>
      <c r="AE18">
        <v>237.35</v>
      </c>
      <c r="AF18">
        <v>62.7</v>
      </c>
      <c r="AG18" t="s">
        <v>41</v>
      </c>
      <c r="AH18" t="s">
        <v>35</v>
      </c>
      <c r="AJ18" t="s">
        <v>55</v>
      </c>
      <c r="AN18" t="s">
        <v>91</v>
      </c>
      <c r="AO18" t="s">
        <v>91</v>
      </c>
      <c r="AQ18" t="s">
        <v>103</v>
      </c>
      <c r="AR18" t="s">
        <v>112</v>
      </c>
      <c r="AS18" t="s">
        <v>175</v>
      </c>
      <c r="AT18" t="s">
        <v>145</v>
      </c>
      <c r="AU18" t="s">
        <v>148</v>
      </c>
      <c r="AV18" s="1">
        <f t="shared" si="3"/>
        <v>11.111111111111111</v>
      </c>
      <c r="AW18" t="s">
        <v>83</v>
      </c>
      <c r="AX18">
        <v>12</v>
      </c>
      <c r="AY18" t="s">
        <v>134</v>
      </c>
      <c r="AZ18" s="1">
        <f t="shared" si="4"/>
        <v>5</v>
      </c>
      <c r="BA18">
        <v>5</v>
      </c>
      <c r="BB18" t="s">
        <v>70</v>
      </c>
      <c r="BC18" s="1">
        <f t="shared" si="5"/>
        <v>0</v>
      </c>
      <c r="BD18">
        <v>0</v>
      </c>
      <c r="BE18" t="s">
        <v>83</v>
      </c>
      <c r="BF18" s="1">
        <f t="shared" si="6"/>
        <v>2.558139534883721</v>
      </c>
      <c r="BG18">
        <v>2.6</v>
      </c>
      <c r="BH18" t="s">
        <v>70</v>
      </c>
      <c r="BI18">
        <v>0</v>
      </c>
      <c r="BJ18" t="s">
        <v>103</v>
      </c>
      <c r="BK18" s="1">
        <f t="shared" si="7"/>
        <v>6.5217391304347831</v>
      </c>
      <c r="BL18">
        <v>10</v>
      </c>
      <c r="BM18" t="s">
        <v>111</v>
      </c>
      <c r="BN18">
        <v>13</v>
      </c>
      <c r="BO18" t="s">
        <v>83</v>
      </c>
      <c r="BP18">
        <f t="shared" si="8"/>
        <v>4.4000000000000004</v>
      </c>
      <c r="BQ18">
        <v>10</v>
      </c>
      <c r="BR18" t="s">
        <v>103</v>
      </c>
      <c r="BS18">
        <v>15</v>
      </c>
      <c r="BT18" t="s">
        <v>83</v>
      </c>
      <c r="BU18" s="1">
        <f t="shared" si="9"/>
        <v>5.2380952380952381</v>
      </c>
      <c r="BV18">
        <v>10</v>
      </c>
      <c r="BW18" t="s">
        <v>141</v>
      </c>
      <c r="BX18" s="1">
        <f t="shared" si="10"/>
        <v>10.384615384615385</v>
      </c>
      <c r="BY18">
        <v>10</v>
      </c>
      <c r="BZ18" t="s">
        <v>136</v>
      </c>
      <c r="CA18" s="1">
        <f t="shared" si="12"/>
        <v>5.5555555555555554</v>
      </c>
      <c r="CB18">
        <v>5.6</v>
      </c>
      <c r="CC18" t="s">
        <v>70</v>
      </c>
      <c r="CD18">
        <v>6</v>
      </c>
      <c r="CE18" t="s">
        <v>103</v>
      </c>
      <c r="CF18" s="1">
        <f t="shared" si="13"/>
        <v>3</v>
      </c>
      <c r="CG18">
        <v>3</v>
      </c>
      <c r="CH18" t="s">
        <v>70</v>
      </c>
      <c r="CI18">
        <f t="shared" si="14"/>
        <v>0</v>
      </c>
      <c r="CJ18">
        <v>4.5</v>
      </c>
      <c r="CK18" t="s">
        <v>92</v>
      </c>
      <c r="CL18" s="1">
        <f t="shared" si="11"/>
        <v>4.0999999999999996</v>
      </c>
      <c r="CM18">
        <v>4.0999999999999996</v>
      </c>
      <c r="CN18" t="s">
        <v>70</v>
      </c>
      <c r="CO18" t="str">
        <f>CN18</f>
        <v>0.0</v>
      </c>
    </row>
    <row r="19" spans="1:93">
      <c r="A19" t="s">
        <v>56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Y19">
        <v>0</v>
      </c>
      <c r="AB19">
        <v>10</v>
      </c>
      <c r="AC19">
        <v>22.22</v>
      </c>
      <c r="AD19">
        <v>0</v>
      </c>
      <c r="AE19">
        <v>0</v>
      </c>
      <c r="AF19">
        <v>2.2000000000000002</v>
      </c>
      <c r="AH19" t="s">
        <v>35</v>
      </c>
      <c r="AJ19" t="s">
        <v>56</v>
      </c>
      <c r="AV19" s="1">
        <f t="shared" si="3"/>
        <v>0</v>
      </c>
      <c r="AX19">
        <v>0</v>
      </c>
      <c r="AZ19" s="1">
        <f t="shared" si="4"/>
        <v>0</v>
      </c>
      <c r="BA19">
        <v>0</v>
      </c>
      <c r="BC19" s="1">
        <f t="shared" si="5"/>
        <v>0</v>
      </c>
      <c r="BD19">
        <v>0</v>
      </c>
      <c r="BF19" s="1">
        <f t="shared" si="6"/>
        <v>0</v>
      </c>
      <c r="BG19">
        <v>0</v>
      </c>
      <c r="BI19">
        <v>0</v>
      </c>
      <c r="BK19" s="1">
        <f t="shared" si="7"/>
        <v>0</v>
      </c>
      <c r="BL19">
        <v>0</v>
      </c>
      <c r="BN19">
        <v>0</v>
      </c>
      <c r="BP19">
        <f t="shared" si="8"/>
        <v>0</v>
      </c>
      <c r="BQ19">
        <v>0</v>
      </c>
      <c r="BS19">
        <v>0</v>
      </c>
      <c r="BU19" s="1">
        <f t="shared" si="9"/>
        <v>0</v>
      </c>
      <c r="BV19">
        <v>0</v>
      </c>
      <c r="BX19" s="1">
        <f t="shared" si="10"/>
        <v>0</v>
      </c>
      <c r="BY19">
        <v>0</v>
      </c>
      <c r="CA19" s="1">
        <f t="shared" si="12"/>
        <v>0</v>
      </c>
      <c r="CF19" s="1">
        <f t="shared" si="13"/>
        <v>0</v>
      </c>
      <c r="CI19">
        <f t="shared" si="14"/>
        <v>0</v>
      </c>
      <c r="CL19" s="1">
        <f t="shared" si="11"/>
        <v>0</v>
      </c>
    </row>
    <row r="20" spans="1:93">
      <c r="A20" t="s">
        <v>57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Y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H20" t="s">
        <v>35</v>
      </c>
      <c r="AJ20" t="s">
        <v>57</v>
      </c>
      <c r="AV20" s="1">
        <f t="shared" si="3"/>
        <v>0</v>
      </c>
      <c r="AX20">
        <v>0</v>
      </c>
      <c r="AZ20" s="1">
        <f t="shared" si="4"/>
        <v>0</v>
      </c>
      <c r="BA20">
        <v>0</v>
      </c>
      <c r="BC20" s="1">
        <f t="shared" si="5"/>
        <v>0</v>
      </c>
      <c r="BD20">
        <v>0</v>
      </c>
      <c r="BF20" s="1">
        <f t="shared" si="6"/>
        <v>0</v>
      </c>
      <c r="BG20">
        <v>0</v>
      </c>
      <c r="BI20">
        <v>0</v>
      </c>
      <c r="BK20" s="1">
        <f t="shared" si="7"/>
        <v>0</v>
      </c>
      <c r="BL20">
        <v>0</v>
      </c>
      <c r="BN20">
        <v>0</v>
      </c>
      <c r="BP20">
        <f t="shared" si="8"/>
        <v>0</v>
      </c>
      <c r="BQ20">
        <v>0</v>
      </c>
      <c r="BS20">
        <v>0</v>
      </c>
      <c r="BU20" s="1">
        <f t="shared" si="9"/>
        <v>0</v>
      </c>
      <c r="BV20">
        <v>0</v>
      </c>
      <c r="BX20" s="1">
        <f t="shared" si="10"/>
        <v>0</v>
      </c>
      <c r="BY20">
        <v>0</v>
      </c>
      <c r="CA20" s="1">
        <f t="shared" si="12"/>
        <v>0</v>
      </c>
      <c r="CF20" s="1">
        <f t="shared" si="13"/>
        <v>0</v>
      </c>
      <c r="CI20">
        <f t="shared" si="14"/>
        <v>0</v>
      </c>
      <c r="CL20" s="1">
        <f t="shared" si="11"/>
        <v>0</v>
      </c>
    </row>
    <row r="21" spans="1:93">
      <c r="A21" t="s">
        <v>58</v>
      </c>
      <c r="B21">
        <v>0</v>
      </c>
      <c r="C21">
        <v>0</v>
      </c>
      <c r="D21">
        <v>0</v>
      </c>
      <c r="E21">
        <v>0</v>
      </c>
      <c r="F21">
        <v>3</v>
      </c>
      <c r="G21">
        <v>0</v>
      </c>
      <c r="H21">
        <v>112.56</v>
      </c>
      <c r="I21">
        <v>10</v>
      </c>
      <c r="J21">
        <v>12</v>
      </c>
      <c r="K21">
        <v>0</v>
      </c>
      <c r="L21">
        <v>10</v>
      </c>
      <c r="M21">
        <v>93.77</v>
      </c>
      <c r="N21">
        <v>6.1</v>
      </c>
      <c r="O21">
        <v>0</v>
      </c>
      <c r="P21">
        <v>8</v>
      </c>
      <c r="Q21">
        <v>8</v>
      </c>
      <c r="R21">
        <v>3.3</v>
      </c>
      <c r="S21">
        <v>0</v>
      </c>
      <c r="T21">
        <v>66.66</v>
      </c>
      <c r="U21">
        <v>8</v>
      </c>
      <c r="V21">
        <v>0</v>
      </c>
      <c r="W21">
        <v>6.1</v>
      </c>
      <c r="X21">
        <v>8.6</v>
      </c>
      <c r="Y21">
        <v>83.34</v>
      </c>
      <c r="Z21">
        <v>4</v>
      </c>
      <c r="AA21">
        <v>0</v>
      </c>
      <c r="AB21">
        <v>372.33</v>
      </c>
      <c r="AC21">
        <v>23.78</v>
      </c>
      <c r="AD21">
        <v>46.65</v>
      </c>
      <c r="AE21">
        <v>356.33</v>
      </c>
      <c r="AF21">
        <v>42.7</v>
      </c>
      <c r="AG21" t="s">
        <v>43</v>
      </c>
      <c r="AH21" t="s">
        <v>35</v>
      </c>
      <c r="AJ21" t="s">
        <v>58</v>
      </c>
      <c r="AN21" t="s">
        <v>93</v>
      </c>
      <c r="AO21" t="s">
        <v>93</v>
      </c>
      <c r="AQ21" t="s">
        <v>103</v>
      </c>
      <c r="AR21" t="s">
        <v>145</v>
      </c>
      <c r="AS21" t="s">
        <v>132</v>
      </c>
      <c r="AT21" t="s">
        <v>83</v>
      </c>
      <c r="AU21" t="s">
        <v>169</v>
      </c>
      <c r="AV21" s="1">
        <f t="shared" si="3"/>
        <v>9.7222222222222214</v>
      </c>
      <c r="AW21" t="s">
        <v>145</v>
      </c>
      <c r="AX21">
        <v>0</v>
      </c>
      <c r="AY21" t="s">
        <v>154</v>
      </c>
      <c r="AZ21" s="1">
        <f t="shared" si="4"/>
        <v>10</v>
      </c>
      <c r="BA21">
        <v>10</v>
      </c>
      <c r="BB21" t="s">
        <v>81</v>
      </c>
      <c r="BC21" s="1">
        <f t="shared" si="5"/>
        <v>11.538461538461538</v>
      </c>
      <c r="BD21">
        <v>12</v>
      </c>
      <c r="BE21" t="s">
        <v>137</v>
      </c>
      <c r="BF21" s="1">
        <f t="shared" si="6"/>
        <v>8.3720930232558146</v>
      </c>
      <c r="BG21">
        <v>0</v>
      </c>
      <c r="BH21" t="s">
        <v>81</v>
      </c>
      <c r="BI21">
        <v>10</v>
      </c>
      <c r="BJ21" t="s">
        <v>112</v>
      </c>
      <c r="BK21" s="1">
        <f t="shared" si="7"/>
        <v>6.0869565217391308</v>
      </c>
      <c r="BL21">
        <v>6.1</v>
      </c>
      <c r="BM21" t="s">
        <v>70</v>
      </c>
      <c r="BN21">
        <v>0</v>
      </c>
      <c r="BO21" t="s">
        <v>148</v>
      </c>
      <c r="BP21">
        <f t="shared" si="8"/>
        <v>8</v>
      </c>
      <c r="BQ21">
        <v>8</v>
      </c>
      <c r="BR21" t="s">
        <v>94</v>
      </c>
      <c r="BS21">
        <v>8</v>
      </c>
      <c r="BT21" t="s">
        <v>75</v>
      </c>
      <c r="BU21" s="1">
        <f t="shared" si="9"/>
        <v>3.333333333333333</v>
      </c>
      <c r="BV21">
        <v>3.3</v>
      </c>
      <c r="BW21" t="s">
        <v>70</v>
      </c>
      <c r="BX21" s="1">
        <f t="shared" si="10"/>
        <v>0</v>
      </c>
      <c r="BY21">
        <v>0</v>
      </c>
      <c r="BZ21" t="s">
        <v>137</v>
      </c>
      <c r="CA21" s="1">
        <f t="shared" si="12"/>
        <v>8</v>
      </c>
      <c r="CB21">
        <v>8</v>
      </c>
      <c r="CC21" t="s">
        <v>70</v>
      </c>
      <c r="CD21">
        <v>0</v>
      </c>
      <c r="CE21" t="s">
        <v>121</v>
      </c>
      <c r="CF21" s="1">
        <f t="shared" si="13"/>
        <v>6.1</v>
      </c>
      <c r="CG21">
        <v>6.1</v>
      </c>
      <c r="CH21" t="s">
        <v>70</v>
      </c>
      <c r="CI21">
        <f t="shared" si="14"/>
        <v>0</v>
      </c>
      <c r="CJ21">
        <v>8.6</v>
      </c>
      <c r="CK21" t="s">
        <v>94</v>
      </c>
      <c r="CL21" s="1">
        <f t="shared" si="11"/>
        <v>4</v>
      </c>
      <c r="CM21">
        <v>4</v>
      </c>
      <c r="CN21" t="s">
        <v>70</v>
      </c>
      <c r="CO21" t="str">
        <f>CN21</f>
        <v>0.0</v>
      </c>
    </row>
    <row r="22" spans="1:93">
      <c r="A22" t="s">
        <v>59</v>
      </c>
      <c r="B22">
        <v>10</v>
      </c>
      <c r="C22">
        <v>15</v>
      </c>
      <c r="D22">
        <v>10</v>
      </c>
      <c r="E22">
        <v>15</v>
      </c>
      <c r="F22">
        <v>8</v>
      </c>
      <c r="G22">
        <v>10</v>
      </c>
      <c r="H22">
        <v>110.46</v>
      </c>
      <c r="I22">
        <v>10</v>
      </c>
      <c r="J22">
        <v>12</v>
      </c>
      <c r="K22">
        <v>10</v>
      </c>
      <c r="L22">
        <v>12</v>
      </c>
      <c r="M22">
        <v>87.52</v>
      </c>
      <c r="N22">
        <v>3</v>
      </c>
      <c r="O22">
        <v>0</v>
      </c>
      <c r="P22">
        <v>4</v>
      </c>
      <c r="Q22">
        <v>0</v>
      </c>
      <c r="R22">
        <v>1</v>
      </c>
      <c r="S22">
        <v>0</v>
      </c>
      <c r="T22">
        <v>41.66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359.65</v>
      </c>
      <c r="AC22">
        <v>124.44</v>
      </c>
      <c r="AD22">
        <v>192</v>
      </c>
      <c r="AE22">
        <v>239.64</v>
      </c>
      <c r="AF22">
        <v>55.6</v>
      </c>
      <c r="AH22" t="s">
        <v>35</v>
      </c>
      <c r="AJ22" t="s">
        <v>59</v>
      </c>
      <c r="AN22" t="s">
        <v>95</v>
      </c>
      <c r="AO22" t="s">
        <v>95</v>
      </c>
      <c r="AQ22" t="s">
        <v>103</v>
      </c>
      <c r="AR22" t="s">
        <v>112</v>
      </c>
      <c r="AS22" t="s">
        <v>131</v>
      </c>
      <c r="AT22" t="s">
        <v>112</v>
      </c>
      <c r="AU22" t="s">
        <v>68</v>
      </c>
      <c r="AV22" s="1">
        <f t="shared" si="3"/>
        <v>12.777777777777779</v>
      </c>
      <c r="AW22" t="s">
        <v>145</v>
      </c>
      <c r="AX22">
        <v>10</v>
      </c>
      <c r="AY22" t="s">
        <v>164</v>
      </c>
      <c r="AZ22" s="1">
        <f t="shared" si="4"/>
        <v>9.6875</v>
      </c>
      <c r="BA22">
        <v>10</v>
      </c>
      <c r="BB22" t="s">
        <v>81</v>
      </c>
      <c r="BC22" s="1">
        <f t="shared" si="5"/>
        <v>11.538461538461538</v>
      </c>
      <c r="BD22">
        <v>12</v>
      </c>
      <c r="BE22" t="s">
        <v>148</v>
      </c>
      <c r="BF22" s="1">
        <f t="shared" si="6"/>
        <v>4.6511627906976747</v>
      </c>
      <c r="BG22">
        <v>10</v>
      </c>
      <c r="BH22" t="s">
        <v>145</v>
      </c>
      <c r="BI22">
        <v>12</v>
      </c>
      <c r="BJ22" t="s">
        <v>104</v>
      </c>
      <c r="BK22" s="1">
        <f t="shared" si="7"/>
        <v>0.86956521739130432</v>
      </c>
      <c r="BL22">
        <v>3</v>
      </c>
      <c r="BM22" t="s">
        <v>70</v>
      </c>
      <c r="BN22">
        <v>0</v>
      </c>
      <c r="BO22" t="s">
        <v>110</v>
      </c>
      <c r="BP22">
        <f t="shared" si="8"/>
        <v>0.4</v>
      </c>
      <c r="BQ22">
        <v>4</v>
      </c>
      <c r="BR22" t="s">
        <v>70</v>
      </c>
      <c r="BS22">
        <v>0</v>
      </c>
      <c r="BT22" t="s">
        <v>70</v>
      </c>
      <c r="BU22" s="1">
        <f t="shared" si="9"/>
        <v>0</v>
      </c>
      <c r="BV22">
        <v>1</v>
      </c>
      <c r="BW22" t="s">
        <v>70</v>
      </c>
      <c r="BX22" s="1">
        <f t="shared" si="10"/>
        <v>0</v>
      </c>
      <c r="BY22">
        <v>0</v>
      </c>
      <c r="BZ22" t="s">
        <v>70</v>
      </c>
      <c r="CA22" s="1">
        <f t="shared" si="12"/>
        <v>0</v>
      </c>
      <c r="CB22">
        <v>0</v>
      </c>
      <c r="CC22" t="s">
        <v>70</v>
      </c>
      <c r="CD22">
        <v>0</v>
      </c>
      <c r="CE22" t="s">
        <v>70</v>
      </c>
      <c r="CF22" s="1">
        <f t="shared" si="13"/>
        <v>0</v>
      </c>
      <c r="CG22">
        <v>0</v>
      </c>
      <c r="CH22" t="s">
        <v>70</v>
      </c>
      <c r="CI22">
        <f t="shared" si="14"/>
        <v>0</v>
      </c>
      <c r="CJ22">
        <v>0</v>
      </c>
      <c r="CK22" t="s">
        <v>70</v>
      </c>
      <c r="CL22" s="1">
        <f t="shared" si="11"/>
        <v>0</v>
      </c>
      <c r="CM22">
        <v>0</v>
      </c>
      <c r="CN22" t="s">
        <v>70</v>
      </c>
      <c r="CO22" t="str">
        <f>CN22</f>
        <v>0.0</v>
      </c>
    </row>
    <row r="23" spans="1:93">
      <c r="A23" t="s">
        <v>60</v>
      </c>
      <c r="B23">
        <v>10</v>
      </c>
      <c r="C23">
        <v>15</v>
      </c>
      <c r="D23">
        <v>10</v>
      </c>
      <c r="E23">
        <v>15</v>
      </c>
      <c r="F23">
        <v>10</v>
      </c>
      <c r="G23">
        <v>15</v>
      </c>
      <c r="H23">
        <v>116.72</v>
      </c>
      <c r="I23">
        <v>10</v>
      </c>
      <c r="J23">
        <v>15</v>
      </c>
      <c r="K23">
        <v>10</v>
      </c>
      <c r="L23">
        <v>15</v>
      </c>
      <c r="M23">
        <v>108.36</v>
      </c>
      <c r="N23">
        <v>10</v>
      </c>
      <c r="O23">
        <v>15</v>
      </c>
      <c r="P23">
        <v>8</v>
      </c>
      <c r="Q23">
        <v>0</v>
      </c>
      <c r="R23">
        <v>0</v>
      </c>
      <c r="S23">
        <v>0</v>
      </c>
      <c r="T23">
        <v>83.32</v>
      </c>
      <c r="U23">
        <v>10</v>
      </c>
      <c r="V23">
        <v>15</v>
      </c>
      <c r="W23">
        <v>6.6</v>
      </c>
      <c r="X23">
        <v>15</v>
      </c>
      <c r="Y23">
        <v>112.51</v>
      </c>
      <c r="Z23">
        <v>0</v>
      </c>
      <c r="AA23">
        <v>2</v>
      </c>
      <c r="AB23">
        <v>576.91</v>
      </c>
      <c r="AC23">
        <v>161.33000000000001</v>
      </c>
      <c r="AD23">
        <v>363.3</v>
      </c>
      <c r="AE23">
        <v>420.91</v>
      </c>
      <c r="AF23">
        <v>94.6</v>
      </c>
      <c r="AG23" t="s">
        <v>45</v>
      </c>
      <c r="AH23" t="s">
        <v>35</v>
      </c>
      <c r="AJ23" t="s">
        <v>60</v>
      </c>
      <c r="AN23" t="s">
        <v>96</v>
      </c>
      <c r="AO23" t="s">
        <v>96</v>
      </c>
      <c r="AQ23" t="s">
        <v>103</v>
      </c>
      <c r="AR23" t="s">
        <v>112</v>
      </c>
      <c r="AS23" t="s">
        <v>131</v>
      </c>
      <c r="AT23" t="s">
        <v>112</v>
      </c>
      <c r="AU23" t="s">
        <v>153</v>
      </c>
      <c r="AV23" s="1">
        <f t="shared" si="3"/>
        <v>15</v>
      </c>
      <c r="AW23" t="s">
        <v>112</v>
      </c>
      <c r="AX23">
        <v>15</v>
      </c>
      <c r="AY23" t="s">
        <v>154</v>
      </c>
      <c r="AZ23" s="1">
        <f t="shared" si="4"/>
        <v>10</v>
      </c>
      <c r="BA23">
        <v>10</v>
      </c>
      <c r="BB23" t="s">
        <v>111</v>
      </c>
      <c r="BC23" s="1">
        <f t="shared" si="5"/>
        <v>15</v>
      </c>
      <c r="BD23">
        <v>15</v>
      </c>
      <c r="BE23" t="s">
        <v>158</v>
      </c>
      <c r="BF23" s="1">
        <f t="shared" si="6"/>
        <v>10</v>
      </c>
      <c r="BG23">
        <v>10</v>
      </c>
      <c r="BH23" t="s">
        <v>103</v>
      </c>
      <c r="BI23">
        <v>15</v>
      </c>
      <c r="BJ23" t="s">
        <v>68</v>
      </c>
      <c r="BK23" s="1">
        <f t="shared" si="7"/>
        <v>10</v>
      </c>
      <c r="BL23">
        <v>10</v>
      </c>
      <c r="BM23" t="s">
        <v>103</v>
      </c>
      <c r="BN23">
        <v>15</v>
      </c>
      <c r="BO23" t="s">
        <v>117</v>
      </c>
      <c r="BP23">
        <f t="shared" si="8"/>
        <v>7.1999999999999993</v>
      </c>
      <c r="BQ23">
        <v>8</v>
      </c>
      <c r="BR23" t="s">
        <v>70</v>
      </c>
      <c r="BS23">
        <v>0</v>
      </c>
      <c r="BT23" t="s">
        <v>70</v>
      </c>
      <c r="BU23" s="1">
        <f t="shared" si="9"/>
        <v>0</v>
      </c>
      <c r="BV23">
        <v>0</v>
      </c>
      <c r="BW23" t="s">
        <v>70</v>
      </c>
      <c r="BX23" s="1">
        <f t="shared" si="10"/>
        <v>0</v>
      </c>
      <c r="BY23">
        <v>0</v>
      </c>
      <c r="BZ23" t="s">
        <v>127</v>
      </c>
      <c r="CA23" s="1">
        <f t="shared" si="12"/>
        <v>10.888888888888888</v>
      </c>
      <c r="CB23">
        <v>10</v>
      </c>
      <c r="CC23" t="s">
        <v>103</v>
      </c>
      <c r="CD23">
        <v>15</v>
      </c>
      <c r="CE23" t="s">
        <v>122</v>
      </c>
      <c r="CF23" s="1">
        <f t="shared" si="13"/>
        <v>6.6000000000000005</v>
      </c>
      <c r="CG23">
        <v>6.6</v>
      </c>
      <c r="CH23" t="s">
        <v>112</v>
      </c>
      <c r="CI23">
        <f t="shared" si="14"/>
        <v>21</v>
      </c>
      <c r="CJ23">
        <v>15</v>
      </c>
      <c r="CK23" t="s">
        <v>70</v>
      </c>
      <c r="CL23" s="1">
        <f t="shared" si="11"/>
        <v>0</v>
      </c>
      <c r="CM23">
        <v>0</v>
      </c>
      <c r="CN23" t="s">
        <v>104</v>
      </c>
      <c r="CO23" t="str">
        <f>CN23</f>
        <v>2.0</v>
      </c>
    </row>
    <row r="24" spans="1:93">
      <c r="A24" t="s">
        <v>61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Y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H24" t="s">
        <v>35</v>
      </c>
      <c r="AJ24" t="s">
        <v>61</v>
      </c>
      <c r="AV24" s="1">
        <f t="shared" si="3"/>
        <v>0</v>
      </c>
      <c r="AX24">
        <v>0</v>
      </c>
      <c r="AZ24" s="1">
        <f t="shared" si="4"/>
        <v>0</v>
      </c>
      <c r="BA24">
        <v>0</v>
      </c>
      <c r="BC24" s="1">
        <f t="shared" si="5"/>
        <v>0</v>
      </c>
      <c r="BD24">
        <v>0</v>
      </c>
      <c r="BF24" s="1">
        <f t="shared" si="6"/>
        <v>0</v>
      </c>
      <c r="BG24">
        <v>0</v>
      </c>
      <c r="BI24">
        <v>0</v>
      </c>
      <c r="BK24" s="1">
        <f t="shared" si="7"/>
        <v>0</v>
      </c>
      <c r="BL24">
        <v>0</v>
      </c>
      <c r="BN24">
        <v>0</v>
      </c>
      <c r="BP24">
        <f t="shared" si="8"/>
        <v>0</v>
      </c>
      <c r="BQ24">
        <v>0</v>
      </c>
      <c r="BS24">
        <v>0</v>
      </c>
      <c r="BU24" s="1">
        <f t="shared" si="9"/>
        <v>0</v>
      </c>
      <c r="BV24">
        <v>0</v>
      </c>
      <c r="BX24" s="1">
        <f t="shared" si="10"/>
        <v>0</v>
      </c>
      <c r="BY24">
        <v>0</v>
      </c>
      <c r="CA24" s="1">
        <f t="shared" si="12"/>
        <v>0</v>
      </c>
      <c r="CF24" s="1">
        <f t="shared" si="13"/>
        <v>0</v>
      </c>
      <c r="CI24">
        <f t="shared" si="14"/>
        <v>0</v>
      </c>
      <c r="CL24" s="1">
        <f t="shared" si="11"/>
        <v>0</v>
      </c>
    </row>
    <row r="25" spans="1:93">
      <c r="A25" t="s">
        <v>62</v>
      </c>
      <c r="B25">
        <v>10</v>
      </c>
      <c r="C25">
        <v>15</v>
      </c>
      <c r="D25">
        <v>10</v>
      </c>
      <c r="E25">
        <v>15</v>
      </c>
      <c r="F25">
        <v>10</v>
      </c>
      <c r="G25">
        <v>15</v>
      </c>
      <c r="H25">
        <v>118.46</v>
      </c>
      <c r="I25">
        <v>10</v>
      </c>
      <c r="J25">
        <v>15</v>
      </c>
      <c r="K25">
        <v>10</v>
      </c>
      <c r="L25">
        <v>15</v>
      </c>
      <c r="M25">
        <v>116.69</v>
      </c>
      <c r="N25">
        <v>10</v>
      </c>
      <c r="O25">
        <v>15</v>
      </c>
      <c r="P25">
        <v>10</v>
      </c>
      <c r="Q25">
        <v>15</v>
      </c>
      <c r="R25">
        <v>10</v>
      </c>
      <c r="S25">
        <v>15</v>
      </c>
      <c r="T25">
        <v>95.82</v>
      </c>
      <c r="U25">
        <v>10</v>
      </c>
      <c r="V25">
        <v>15</v>
      </c>
      <c r="W25">
        <v>12</v>
      </c>
      <c r="X25">
        <v>15</v>
      </c>
      <c r="Y25">
        <v>120.84</v>
      </c>
      <c r="Z25">
        <v>0</v>
      </c>
      <c r="AA25">
        <v>0</v>
      </c>
      <c r="AB25">
        <v>678.81</v>
      </c>
      <c r="AC25">
        <v>197.78</v>
      </c>
      <c r="AD25">
        <v>450</v>
      </c>
      <c r="AE25">
        <v>451.81</v>
      </c>
      <c r="AF25">
        <v>110</v>
      </c>
      <c r="AG25" t="s">
        <v>45</v>
      </c>
      <c r="AH25" t="s">
        <v>35</v>
      </c>
      <c r="AJ25" t="s">
        <v>62</v>
      </c>
      <c r="AN25" t="s">
        <v>97</v>
      </c>
      <c r="AO25" t="s">
        <v>97</v>
      </c>
      <c r="AQ25" t="s">
        <v>103</v>
      </c>
      <c r="AR25" t="s">
        <v>112</v>
      </c>
      <c r="AS25" t="s">
        <v>131</v>
      </c>
      <c r="AT25" t="s">
        <v>112</v>
      </c>
      <c r="AU25" t="s">
        <v>153</v>
      </c>
      <c r="AV25" s="1">
        <f t="shared" si="3"/>
        <v>15</v>
      </c>
      <c r="AW25" t="s">
        <v>112</v>
      </c>
      <c r="AX25">
        <v>15</v>
      </c>
      <c r="AY25" t="s">
        <v>154</v>
      </c>
      <c r="AZ25" s="1">
        <f t="shared" si="4"/>
        <v>10</v>
      </c>
      <c r="BA25">
        <v>10</v>
      </c>
      <c r="BB25" t="s">
        <v>111</v>
      </c>
      <c r="BC25" s="1">
        <f t="shared" si="5"/>
        <v>15</v>
      </c>
      <c r="BD25">
        <v>15</v>
      </c>
      <c r="BE25" t="s">
        <v>158</v>
      </c>
      <c r="BF25" s="1">
        <f t="shared" si="6"/>
        <v>10</v>
      </c>
      <c r="BG25">
        <v>10</v>
      </c>
      <c r="BH25" t="s">
        <v>103</v>
      </c>
      <c r="BI25">
        <v>15</v>
      </c>
      <c r="BJ25" t="s">
        <v>68</v>
      </c>
      <c r="BK25" s="1">
        <f t="shared" si="7"/>
        <v>10</v>
      </c>
      <c r="BL25">
        <v>10</v>
      </c>
      <c r="BM25" t="s">
        <v>103</v>
      </c>
      <c r="BN25">
        <v>15</v>
      </c>
      <c r="BO25" t="s">
        <v>136</v>
      </c>
      <c r="BP25">
        <f t="shared" si="8"/>
        <v>10</v>
      </c>
      <c r="BQ25">
        <v>10</v>
      </c>
      <c r="BR25" t="s">
        <v>103</v>
      </c>
      <c r="BS25">
        <v>15</v>
      </c>
      <c r="BT25" t="s">
        <v>79</v>
      </c>
      <c r="BU25" s="1">
        <f t="shared" si="9"/>
        <v>10</v>
      </c>
      <c r="BV25">
        <v>10</v>
      </c>
      <c r="BW25" t="s">
        <v>111</v>
      </c>
      <c r="BX25" s="1">
        <f t="shared" si="10"/>
        <v>15</v>
      </c>
      <c r="BY25">
        <v>15</v>
      </c>
      <c r="BZ25" t="s">
        <v>127</v>
      </c>
      <c r="CA25" s="1">
        <f t="shared" si="12"/>
        <v>10.888888888888888</v>
      </c>
      <c r="CB25">
        <v>10</v>
      </c>
      <c r="CC25" t="s">
        <v>103</v>
      </c>
      <c r="CD25">
        <v>15</v>
      </c>
      <c r="CE25" t="s">
        <v>113</v>
      </c>
      <c r="CF25" s="1">
        <f t="shared" si="13"/>
        <v>12</v>
      </c>
      <c r="CG25">
        <v>12</v>
      </c>
      <c r="CH25" t="s">
        <v>112</v>
      </c>
      <c r="CI25">
        <f t="shared" si="14"/>
        <v>21</v>
      </c>
      <c r="CJ25">
        <v>15</v>
      </c>
      <c r="CK25" t="s">
        <v>70</v>
      </c>
      <c r="CL25" s="1">
        <f t="shared" si="11"/>
        <v>0</v>
      </c>
      <c r="CM25">
        <v>0</v>
      </c>
      <c r="CN25" t="s">
        <v>70</v>
      </c>
      <c r="CO25" t="str">
        <f>CN25</f>
        <v>0.0</v>
      </c>
    </row>
    <row r="26" spans="1:93">
      <c r="A26" t="s">
        <v>63</v>
      </c>
      <c r="B26">
        <v>10</v>
      </c>
      <c r="C26">
        <v>14</v>
      </c>
      <c r="D26">
        <v>8</v>
      </c>
      <c r="E26">
        <v>0</v>
      </c>
      <c r="F26">
        <v>2</v>
      </c>
      <c r="G26">
        <v>0</v>
      </c>
      <c r="H26">
        <v>101.5</v>
      </c>
      <c r="I26">
        <v>10</v>
      </c>
      <c r="J26">
        <v>15</v>
      </c>
      <c r="K26">
        <v>10</v>
      </c>
      <c r="L26">
        <v>11</v>
      </c>
      <c r="M26">
        <v>89.66</v>
      </c>
      <c r="N26">
        <v>10</v>
      </c>
      <c r="O26">
        <v>15</v>
      </c>
      <c r="P26">
        <v>10</v>
      </c>
      <c r="Q26">
        <v>15</v>
      </c>
      <c r="R26">
        <v>6.2</v>
      </c>
      <c r="S26">
        <v>12.7</v>
      </c>
      <c r="T26">
        <v>70.819999999999993</v>
      </c>
      <c r="U26">
        <v>10</v>
      </c>
      <c r="V26">
        <v>15</v>
      </c>
      <c r="W26">
        <v>8.9</v>
      </c>
      <c r="X26">
        <v>15</v>
      </c>
      <c r="Y26">
        <v>87.51</v>
      </c>
      <c r="Z26">
        <v>10</v>
      </c>
      <c r="AA26">
        <v>15</v>
      </c>
      <c r="AB26">
        <v>485.5</v>
      </c>
      <c r="AC26">
        <v>179.78</v>
      </c>
      <c r="AD26">
        <v>357</v>
      </c>
      <c r="AE26">
        <v>349.49</v>
      </c>
      <c r="AF26">
        <v>88.6</v>
      </c>
      <c r="AG26" t="s">
        <v>37</v>
      </c>
      <c r="AH26" t="s">
        <v>35</v>
      </c>
      <c r="AJ26" t="s">
        <v>63</v>
      </c>
      <c r="AN26" t="s">
        <v>98</v>
      </c>
      <c r="AO26" t="s">
        <v>98</v>
      </c>
      <c r="AQ26" t="s">
        <v>103</v>
      </c>
      <c r="AR26" t="s">
        <v>112</v>
      </c>
      <c r="AS26" t="s">
        <v>154</v>
      </c>
      <c r="AT26" t="s">
        <v>111</v>
      </c>
      <c r="AU26" t="s">
        <v>136</v>
      </c>
      <c r="AV26" s="1">
        <f t="shared" si="3"/>
        <v>13.888888888888889</v>
      </c>
      <c r="AW26" t="s">
        <v>111</v>
      </c>
      <c r="AX26">
        <v>0</v>
      </c>
      <c r="AY26" t="s">
        <v>154</v>
      </c>
      <c r="AZ26" s="1">
        <f t="shared" si="4"/>
        <v>10</v>
      </c>
      <c r="BA26">
        <v>10</v>
      </c>
      <c r="BB26" t="s">
        <v>111</v>
      </c>
      <c r="BC26" s="1">
        <f t="shared" si="5"/>
        <v>15</v>
      </c>
      <c r="BD26">
        <v>15</v>
      </c>
      <c r="BE26" t="s">
        <v>122</v>
      </c>
      <c r="BF26" s="1">
        <f t="shared" si="6"/>
        <v>7.6744186046511631</v>
      </c>
      <c r="BG26">
        <v>10</v>
      </c>
      <c r="BH26" t="s">
        <v>83</v>
      </c>
      <c r="BI26">
        <v>11</v>
      </c>
      <c r="BJ26" t="s">
        <v>68</v>
      </c>
      <c r="BK26" s="1">
        <f t="shared" si="7"/>
        <v>10</v>
      </c>
      <c r="BL26">
        <v>10</v>
      </c>
      <c r="BM26" t="s">
        <v>103</v>
      </c>
      <c r="BN26">
        <v>15</v>
      </c>
      <c r="BO26" t="s">
        <v>129</v>
      </c>
      <c r="BP26">
        <f t="shared" si="8"/>
        <v>9.6</v>
      </c>
      <c r="BQ26">
        <v>10</v>
      </c>
      <c r="BR26" t="s">
        <v>103</v>
      </c>
      <c r="BS26">
        <v>15</v>
      </c>
      <c r="BT26" t="s">
        <v>111</v>
      </c>
      <c r="BU26" s="1">
        <f t="shared" si="9"/>
        <v>6.1904761904761907</v>
      </c>
      <c r="BV26">
        <v>6.2</v>
      </c>
      <c r="BW26" t="s">
        <v>83</v>
      </c>
      <c r="BX26" s="1">
        <f t="shared" si="10"/>
        <v>12.692307692307692</v>
      </c>
      <c r="BY26">
        <v>12.7</v>
      </c>
      <c r="BZ26" t="s">
        <v>138</v>
      </c>
      <c r="CA26" s="1">
        <f t="shared" si="12"/>
        <v>10.444444444444445</v>
      </c>
      <c r="CB26">
        <v>10</v>
      </c>
      <c r="CC26" t="s">
        <v>103</v>
      </c>
      <c r="CD26">
        <v>15</v>
      </c>
      <c r="CE26" t="s">
        <v>123</v>
      </c>
      <c r="CF26" s="1">
        <f t="shared" si="13"/>
        <v>8.9</v>
      </c>
      <c r="CG26">
        <v>8.9</v>
      </c>
      <c r="CH26" t="s">
        <v>112</v>
      </c>
      <c r="CI26">
        <f t="shared" si="14"/>
        <v>21</v>
      </c>
      <c r="CJ26">
        <v>15</v>
      </c>
      <c r="CK26" t="s">
        <v>68</v>
      </c>
      <c r="CL26" s="1">
        <f t="shared" si="11"/>
        <v>11.5</v>
      </c>
      <c r="CM26">
        <v>10</v>
      </c>
      <c r="CN26" t="s">
        <v>103</v>
      </c>
      <c r="CO26" t="str">
        <f>CN26</f>
        <v>15.0</v>
      </c>
    </row>
    <row r="27" spans="1:93">
      <c r="A27" t="s">
        <v>64</v>
      </c>
      <c r="B27">
        <v>10</v>
      </c>
      <c r="C27">
        <v>15</v>
      </c>
      <c r="D27">
        <v>10</v>
      </c>
      <c r="E27">
        <v>15</v>
      </c>
      <c r="F27">
        <v>10</v>
      </c>
      <c r="G27">
        <v>15</v>
      </c>
      <c r="H27">
        <v>112.55</v>
      </c>
      <c r="I27">
        <v>10</v>
      </c>
      <c r="J27">
        <v>12</v>
      </c>
      <c r="K27">
        <v>8.8000000000000007</v>
      </c>
      <c r="L27">
        <v>15</v>
      </c>
      <c r="M27">
        <v>91.69</v>
      </c>
      <c r="N27">
        <v>10</v>
      </c>
      <c r="O27">
        <v>11</v>
      </c>
      <c r="P27">
        <v>10</v>
      </c>
      <c r="Q27">
        <v>6</v>
      </c>
      <c r="R27">
        <v>8</v>
      </c>
      <c r="S27">
        <v>9.1999999999999993</v>
      </c>
      <c r="T27">
        <v>83.32</v>
      </c>
      <c r="U27">
        <v>8.4</v>
      </c>
      <c r="V27">
        <v>5</v>
      </c>
      <c r="W27">
        <v>9.1999999999999993</v>
      </c>
      <c r="X27">
        <v>13.4</v>
      </c>
      <c r="Y27">
        <v>91.68</v>
      </c>
      <c r="Z27">
        <v>4</v>
      </c>
      <c r="AA27">
        <v>0</v>
      </c>
      <c r="AB27">
        <v>531.24</v>
      </c>
      <c r="AC27">
        <v>179.87</v>
      </c>
      <c r="AD27">
        <v>256.23</v>
      </c>
      <c r="AE27">
        <v>379.24</v>
      </c>
      <c r="AF27">
        <v>81.5</v>
      </c>
      <c r="AG27" t="s">
        <v>37</v>
      </c>
      <c r="AH27" t="s">
        <v>35</v>
      </c>
      <c r="AJ27" t="s">
        <v>64</v>
      </c>
      <c r="AN27" t="s">
        <v>99</v>
      </c>
      <c r="AO27" t="s">
        <v>99</v>
      </c>
      <c r="AQ27" t="s">
        <v>103</v>
      </c>
      <c r="AR27" t="s">
        <v>112</v>
      </c>
      <c r="AS27" t="s">
        <v>131</v>
      </c>
      <c r="AT27" t="s">
        <v>112</v>
      </c>
      <c r="AU27" t="s">
        <v>153</v>
      </c>
      <c r="AV27" s="1">
        <f t="shared" si="3"/>
        <v>15</v>
      </c>
      <c r="AW27" t="s">
        <v>112</v>
      </c>
      <c r="AX27">
        <v>15</v>
      </c>
      <c r="AY27" t="s">
        <v>164</v>
      </c>
      <c r="AZ27" s="1">
        <f t="shared" si="4"/>
        <v>9.6875</v>
      </c>
      <c r="BA27">
        <v>10</v>
      </c>
      <c r="BB27" t="s">
        <v>81</v>
      </c>
      <c r="BC27" s="1">
        <f t="shared" si="5"/>
        <v>11.538461538461538</v>
      </c>
      <c r="BD27">
        <v>12</v>
      </c>
      <c r="BE27" t="s">
        <v>139</v>
      </c>
      <c r="BF27" s="1">
        <f t="shared" si="6"/>
        <v>8.8372093023255811</v>
      </c>
      <c r="BG27">
        <v>8.8000000000000007</v>
      </c>
      <c r="BH27" t="s">
        <v>103</v>
      </c>
      <c r="BI27">
        <v>15</v>
      </c>
      <c r="BJ27" t="s">
        <v>79</v>
      </c>
      <c r="BK27" s="1">
        <f t="shared" si="7"/>
        <v>9.1304347826086953</v>
      </c>
      <c r="BL27">
        <v>10</v>
      </c>
      <c r="BM27" t="s">
        <v>83</v>
      </c>
      <c r="BN27">
        <v>11</v>
      </c>
      <c r="BO27" t="s">
        <v>112</v>
      </c>
      <c r="BP27">
        <f t="shared" si="8"/>
        <v>5.6000000000000005</v>
      </c>
      <c r="BQ27">
        <v>10</v>
      </c>
      <c r="BR27" t="s">
        <v>77</v>
      </c>
      <c r="BS27">
        <v>6</v>
      </c>
      <c r="BT27" t="s">
        <v>112</v>
      </c>
      <c r="BU27" s="1">
        <f t="shared" si="9"/>
        <v>6.6666666666666661</v>
      </c>
      <c r="BV27">
        <v>8</v>
      </c>
      <c r="BW27" t="s">
        <v>94</v>
      </c>
      <c r="BX27" s="1">
        <f t="shared" si="10"/>
        <v>9.2307692307692317</v>
      </c>
      <c r="BY27">
        <v>9.1999999999999993</v>
      </c>
      <c r="BZ27" t="s">
        <v>139</v>
      </c>
      <c r="CA27" s="1">
        <f t="shared" si="12"/>
        <v>8.4444444444444446</v>
      </c>
      <c r="CB27">
        <v>8.4</v>
      </c>
      <c r="CC27" t="s">
        <v>105</v>
      </c>
      <c r="CD27">
        <v>5</v>
      </c>
      <c r="CE27" t="s">
        <v>124</v>
      </c>
      <c r="CF27" s="1">
        <f t="shared" si="13"/>
        <v>9.2000000000000011</v>
      </c>
      <c r="CG27">
        <v>9.1999999999999993</v>
      </c>
      <c r="CH27" t="s">
        <v>70</v>
      </c>
      <c r="CI27">
        <f t="shared" si="14"/>
        <v>0</v>
      </c>
      <c r="CJ27">
        <v>13.4</v>
      </c>
      <c r="CK27" t="s">
        <v>94</v>
      </c>
      <c r="CL27" s="1">
        <f t="shared" si="11"/>
        <v>4</v>
      </c>
      <c r="CM27">
        <v>4</v>
      </c>
      <c r="CN27" t="s">
        <v>70</v>
      </c>
      <c r="CO27" t="str">
        <f>CN27</f>
        <v>0.0</v>
      </c>
    </row>
    <row r="28" spans="1:93">
      <c r="A28" t="s">
        <v>65</v>
      </c>
      <c r="B28">
        <v>10</v>
      </c>
      <c r="C28">
        <v>15</v>
      </c>
      <c r="D28">
        <v>7</v>
      </c>
      <c r="E28">
        <v>9</v>
      </c>
      <c r="F28">
        <v>8</v>
      </c>
      <c r="G28">
        <v>10</v>
      </c>
      <c r="H28">
        <v>103.39</v>
      </c>
      <c r="I28">
        <v>6</v>
      </c>
      <c r="J28">
        <v>6</v>
      </c>
      <c r="K28">
        <v>6</v>
      </c>
      <c r="L28">
        <v>10</v>
      </c>
      <c r="M28">
        <v>66.680000000000007</v>
      </c>
      <c r="N28">
        <v>0</v>
      </c>
      <c r="O28">
        <v>0</v>
      </c>
      <c r="P28">
        <v>0.4</v>
      </c>
      <c r="Q28">
        <v>0</v>
      </c>
      <c r="R28">
        <v>0.5</v>
      </c>
      <c r="S28">
        <v>0</v>
      </c>
      <c r="T28">
        <v>87.49</v>
      </c>
      <c r="U28">
        <v>5.0999999999999996</v>
      </c>
      <c r="V28">
        <v>0</v>
      </c>
      <c r="W28">
        <v>2.8</v>
      </c>
      <c r="X28">
        <v>4.2</v>
      </c>
      <c r="Y28">
        <v>83.34</v>
      </c>
      <c r="Z28">
        <v>3</v>
      </c>
      <c r="AA28">
        <v>6</v>
      </c>
      <c r="AB28">
        <v>440.9</v>
      </c>
      <c r="AC28">
        <v>95.11</v>
      </c>
      <c r="AD28">
        <v>180.6</v>
      </c>
      <c r="AE28">
        <v>340.9</v>
      </c>
      <c r="AF28">
        <v>61.7</v>
      </c>
      <c r="AG28" t="s">
        <v>43</v>
      </c>
      <c r="AH28" t="s">
        <v>35</v>
      </c>
      <c r="AJ28" t="s">
        <v>65</v>
      </c>
      <c r="AN28" t="s">
        <v>100</v>
      </c>
      <c r="AO28" t="s">
        <v>100</v>
      </c>
      <c r="AQ28" t="s">
        <v>103</v>
      </c>
      <c r="AR28" t="s">
        <v>112</v>
      </c>
      <c r="AS28" t="s">
        <v>79</v>
      </c>
      <c r="AT28" t="s">
        <v>141</v>
      </c>
      <c r="AU28" t="s">
        <v>148</v>
      </c>
      <c r="AV28" s="1">
        <f t="shared" si="3"/>
        <v>11.111111111111111</v>
      </c>
      <c r="AW28" t="s">
        <v>81</v>
      </c>
      <c r="AX28">
        <v>10</v>
      </c>
      <c r="AY28" t="s">
        <v>134</v>
      </c>
      <c r="AZ28" s="1">
        <f t="shared" si="4"/>
        <v>5</v>
      </c>
      <c r="BA28">
        <v>6</v>
      </c>
      <c r="BB28" t="s">
        <v>105</v>
      </c>
      <c r="BC28" s="1">
        <f t="shared" si="5"/>
        <v>5.7692307692307692</v>
      </c>
      <c r="BD28">
        <v>6</v>
      </c>
      <c r="BE28" t="s">
        <v>145</v>
      </c>
      <c r="BF28" s="1">
        <f t="shared" si="6"/>
        <v>2.7906976744186047</v>
      </c>
      <c r="BG28">
        <v>6</v>
      </c>
      <c r="BH28" t="s">
        <v>81</v>
      </c>
      <c r="BI28">
        <v>10</v>
      </c>
      <c r="BJ28" t="s">
        <v>110</v>
      </c>
      <c r="BK28" s="1">
        <f t="shared" si="7"/>
        <v>0.43478260869565216</v>
      </c>
      <c r="BL28">
        <v>0</v>
      </c>
      <c r="BM28" t="s">
        <v>70</v>
      </c>
      <c r="BN28">
        <v>0</v>
      </c>
      <c r="BO28" t="s">
        <v>110</v>
      </c>
      <c r="BP28">
        <f t="shared" si="8"/>
        <v>0.4</v>
      </c>
      <c r="BQ28">
        <v>0.4</v>
      </c>
      <c r="BR28" t="s">
        <v>70</v>
      </c>
      <c r="BS28">
        <v>0</v>
      </c>
      <c r="BT28" t="s">
        <v>110</v>
      </c>
      <c r="BU28" s="1">
        <f t="shared" si="9"/>
        <v>0.47619047619047616</v>
      </c>
      <c r="BV28">
        <v>0.5</v>
      </c>
      <c r="BW28" t="s">
        <v>70</v>
      </c>
      <c r="BX28" s="1">
        <f t="shared" si="10"/>
        <v>0</v>
      </c>
      <c r="BY28">
        <v>0</v>
      </c>
      <c r="BZ28" t="s">
        <v>68</v>
      </c>
      <c r="CA28" s="1">
        <f t="shared" si="12"/>
        <v>5.1111111111111107</v>
      </c>
      <c r="CB28">
        <v>5.0999999999999996</v>
      </c>
      <c r="CC28" t="s">
        <v>70</v>
      </c>
      <c r="CD28">
        <v>0</v>
      </c>
      <c r="CE28" t="s">
        <v>112</v>
      </c>
      <c r="CF28" s="1">
        <f t="shared" si="13"/>
        <v>2.8000000000000003</v>
      </c>
      <c r="CG28">
        <v>2.8</v>
      </c>
      <c r="CH28" t="s">
        <v>70</v>
      </c>
      <c r="CI28">
        <f t="shared" si="14"/>
        <v>0</v>
      </c>
      <c r="CJ28">
        <v>4.2</v>
      </c>
      <c r="CK28" t="s">
        <v>77</v>
      </c>
      <c r="CL28" s="1">
        <f t="shared" si="11"/>
        <v>3</v>
      </c>
      <c r="CM28">
        <v>3</v>
      </c>
      <c r="CN28" t="s">
        <v>77</v>
      </c>
      <c r="CO28" t="str">
        <f>CN28</f>
        <v>6.0</v>
      </c>
    </row>
    <row r="29" spans="1:93">
      <c r="A29" t="s">
        <v>66</v>
      </c>
      <c r="B29">
        <v>10</v>
      </c>
      <c r="C29">
        <v>15</v>
      </c>
      <c r="D29">
        <v>10</v>
      </c>
      <c r="E29">
        <v>15</v>
      </c>
      <c r="F29">
        <v>10</v>
      </c>
      <c r="G29">
        <v>15</v>
      </c>
      <c r="H29">
        <v>105.46</v>
      </c>
      <c r="I29">
        <v>10</v>
      </c>
      <c r="J29">
        <v>14</v>
      </c>
      <c r="K29">
        <v>10</v>
      </c>
      <c r="L29">
        <v>15</v>
      </c>
      <c r="M29">
        <v>116.69</v>
      </c>
      <c r="N29">
        <v>10</v>
      </c>
      <c r="O29">
        <v>13</v>
      </c>
      <c r="P29">
        <v>10</v>
      </c>
      <c r="Q29">
        <v>15</v>
      </c>
      <c r="R29">
        <v>8.1</v>
      </c>
      <c r="S29">
        <v>0</v>
      </c>
      <c r="T29">
        <v>62.49</v>
      </c>
      <c r="U29">
        <v>10</v>
      </c>
      <c r="V29">
        <v>15</v>
      </c>
      <c r="W29">
        <v>11.4</v>
      </c>
      <c r="X29">
        <v>15</v>
      </c>
      <c r="Y29">
        <v>95.85</v>
      </c>
      <c r="Z29">
        <v>0</v>
      </c>
      <c r="AA29">
        <v>0</v>
      </c>
      <c r="AB29">
        <v>573.49</v>
      </c>
      <c r="AC29">
        <v>197.78</v>
      </c>
      <c r="AD29">
        <v>396</v>
      </c>
      <c r="AE29">
        <v>380.49</v>
      </c>
      <c r="AF29">
        <v>97.4</v>
      </c>
      <c r="AG29" t="s">
        <v>45</v>
      </c>
      <c r="AH29" t="s">
        <v>35</v>
      </c>
      <c r="AJ29" t="s">
        <v>66</v>
      </c>
      <c r="AN29" t="s">
        <v>101</v>
      </c>
      <c r="AO29" t="s">
        <v>101</v>
      </c>
      <c r="AQ29" t="s">
        <v>103</v>
      </c>
      <c r="AR29" t="s">
        <v>112</v>
      </c>
      <c r="AS29" t="s">
        <v>155</v>
      </c>
      <c r="AT29" t="s">
        <v>112</v>
      </c>
      <c r="AU29" t="s">
        <v>129</v>
      </c>
      <c r="AV29" s="1">
        <f t="shared" si="3"/>
        <v>13.333333333333332</v>
      </c>
      <c r="AW29" t="s">
        <v>112</v>
      </c>
      <c r="AX29">
        <v>15</v>
      </c>
      <c r="AY29" t="s">
        <v>164</v>
      </c>
      <c r="AZ29" s="1">
        <f t="shared" si="4"/>
        <v>9.6875</v>
      </c>
      <c r="BA29">
        <v>10</v>
      </c>
      <c r="BB29" t="s">
        <v>145</v>
      </c>
      <c r="BC29" s="1">
        <f t="shared" si="5"/>
        <v>13.846153846153847</v>
      </c>
      <c r="BD29">
        <v>14</v>
      </c>
      <c r="BE29" t="s">
        <v>159</v>
      </c>
      <c r="BF29" s="1">
        <f t="shared" si="6"/>
        <v>9.7674418604651159</v>
      </c>
      <c r="BG29">
        <v>10</v>
      </c>
      <c r="BH29" t="s">
        <v>103</v>
      </c>
      <c r="BI29">
        <v>15</v>
      </c>
      <c r="BJ29" t="s">
        <v>151</v>
      </c>
      <c r="BK29" s="1">
        <f t="shared" si="7"/>
        <v>9.5652173913043477</v>
      </c>
      <c r="BL29">
        <v>10</v>
      </c>
      <c r="BM29" t="s">
        <v>111</v>
      </c>
      <c r="BN29">
        <v>13</v>
      </c>
      <c r="BO29" t="s">
        <v>129</v>
      </c>
      <c r="BP29">
        <f t="shared" si="8"/>
        <v>9.6</v>
      </c>
      <c r="BQ29">
        <v>10</v>
      </c>
      <c r="BR29" t="s">
        <v>103</v>
      </c>
      <c r="BS29">
        <v>15</v>
      </c>
      <c r="BT29" t="s">
        <v>143</v>
      </c>
      <c r="BU29" s="1">
        <f t="shared" si="9"/>
        <v>8.0952380952380949</v>
      </c>
      <c r="BV29">
        <v>8.1</v>
      </c>
      <c r="BW29" t="s">
        <v>70</v>
      </c>
      <c r="BX29" s="1">
        <f t="shared" si="10"/>
        <v>0</v>
      </c>
      <c r="BY29">
        <v>0</v>
      </c>
      <c r="BZ29" t="s">
        <v>124</v>
      </c>
      <c r="CA29" s="1">
        <f t="shared" si="12"/>
        <v>10.222222222222221</v>
      </c>
      <c r="CB29">
        <v>10</v>
      </c>
      <c r="CC29" t="s">
        <v>103</v>
      </c>
      <c r="CD29">
        <v>15</v>
      </c>
      <c r="CE29" t="s">
        <v>125</v>
      </c>
      <c r="CF29" s="1">
        <f t="shared" si="13"/>
        <v>11.399999999999999</v>
      </c>
      <c r="CG29">
        <v>11.4</v>
      </c>
      <c r="CH29" t="s">
        <v>112</v>
      </c>
      <c r="CI29">
        <f t="shared" si="14"/>
        <v>21</v>
      </c>
      <c r="CJ29">
        <v>15</v>
      </c>
      <c r="CK29" t="s">
        <v>70</v>
      </c>
      <c r="CL29" s="1">
        <f t="shared" si="11"/>
        <v>0</v>
      </c>
      <c r="CM29">
        <v>0</v>
      </c>
      <c r="CN29" t="s">
        <v>70</v>
      </c>
      <c r="CO29" t="str">
        <f>CN29</f>
        <v>0.0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120-Final-N18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upali</cp:lastModifiedBy>
  <dcterms:created xsi:type="dcterms:W3CDTF">2009-11-20T14:48:05Z</dcterms:created>
  <dcterms:modified xsi:type="dcterms:W3CDTF">2009-11-20T18:04:47Z</dcterms:modified>
</cp:coreProperties>
</file>